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backupFile="1"/>
  <mc:AlternateContent xmlns:mc="http://schemas.openxmlformats.org/markup-compatibility/2006">
    <mc:Choice Requires="x15">
      <x15ac:absPath xmlns:x15ac="http://schemas.microsoft.com/office/spreadsheetml/2010/11/ac" url="E:\DiskNoveD\"/>
    </mc:Choice>
  </mc:AlternateContent>
  <xr:revisionPtr revIDLastSave="0" documentId="13_ncr:1_{EAADD1B6-965C-4A21-9F8E-FBC502389B35}" xr6:coauthVersionLast="36" xr6:coauthVersionMax="47" xr10:uidLastSave="{00000000-0000-0000-0000-000000000000}"/>
  <bookViews>
    <workbookView xWindow="0" yWindow="0" windowWidth="26880" windowHeight="10725" tabRatio="790" xr2:uid="{00000000-000D-0000-FFFF-FFFF00000000}"/>
  </bookViews>
  <sheets>
    <sheet name="Rekapitulace Zhotovitel" sheetId="7" r:id="rId1"/>
    <sheet name="VV - 30.06.2025" sheetId="14" r:id="rId2"/>
  </sheets>
  <definedNames>
    <definedName name="_xlnm.Print_Area" localSheetId="1">'VV - 30.06.2025'!$A$1:$G$137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7" l="1"/>
  <c r="G124" i="14" l="1"/>
  <c r="G123" i="14"/>
  <c r="G122" i="14"/>
  <c r="G121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0" i="14"/>
  <c r="G49" i="14"/>
  <c r="G48" i="14"/>
  <c r="G47" i="14"/>
  <c r="G46" i="14"/>
  <c r="G45" i="14"/>
  <c r="G42" i="14"/>
  <c r="G41" i="14"/>
  <c r="G40" i="14"/>
  <c r="G39" i="14"/>
  <c r="G38" i="14"/>
  <c r="G37" i="14"/>
  <c r="G36" i="14"/>
  <c r="G35" i="14"/>
  <c r="G32" i="14"/>
  <c r="G31" i="14"/>
  <c r="G30" i="14"/>
  <c r="G29" i="14"/>
  <c r="G28" i="14"/>
  <c r="G27" i="14"/>
  <c r="G26" i="14"/>
  <c r="G25" i="14"/>
  <c r="G22" i="14"/>
  <c r="G21" i="14"/>
  <c r="G20" i="14"/>
  <c r="G19" i="14"/>
  <c r="G18" i="14"/>
  <c r="G15" i="14"/>
  <c r="G14" i="14"/>
  <c r="G13" i="14"/>
  <c r="G12" i="14"/>
  <c r="G11" i="14"/>
  <c r="G10" i="14"/>
  <c r="G9" i="14"/>
  <c r="G8" i="14"/>
  <c r="G120" i="14" l="1"/>
  <c r="G101" i="14"/>
  <c r="G66" i="14"/>
  <c r="G52" i="14"/>
  <c r="G44" i="14"/>
  <c r="G34" i="14"/>
  <c r="G24" i="14"/>
  <c r="G17" i="14"/>
  <c r="G7" i="14"/>
  <c r="G128" i="14" l="1"/>
  <c r="C33" i="7"/>
  <c r="D23" i="7" l="1"/>
  <c r="D24" i="7" s="1"/>
</calcChain>
</file>

<file path=xl/sharedStrings.xml><?xml version="1.0" encoding="utf-8"?>
<sst xmlns="http://schemas.openxmlformats.org/spreadsheetml/2006/main" count="261" uniqueCount="119">
  <si>
    <t>Cenová nabídka č.:</t>
  </si>
  <si>
    <t>Název akce:</t>
  </si>
  <si>
    <t>Odstranění závad ZŠ Waldorfská</t>
  </si>
  <si>
    <t>Zadavatel:</t>
  </si>
  <si>
    <t>Městská část Praha 5</t>
  </si>
  <si>
    <t>Štefánikova 13 a 15</t>
  </si>
  <si>
    <t>Praha 5, 150 00</t>
  </si>
  <si>
    <t>Martin Ptáček, MSc.</t>
  </si>
  <si>
    <t>vedoucí Oddělení provozně technické správy budov</t>
  </si>
  <si>
    <t>Odbor školství ÚMČ Praha 5</t>
  </si>
  <si>
    <r>
      <t>E-mail : Martin.Ptacek</t>
    </r>
    <r>
      <rPr>
        <u/>
        <sz val="10"/>
        <rFont val="Arial"/>
        <family val="2"/>
        <charset val="238"/>
      </rPr>
      <t>@praha5.cz</t>
    </r>
  </si>
  <si>
    <t>Tel: +420 257 000 161</t>
  </si>
  <si>
    <t>REKAPITULACE CENY</t>
  </si>
  <si>
    <t>soubor:</t>
  </si>
  <si>
    <t>Cena celkem bez DPH</t>
  </si>
  <si>
    <t>DPH 21%</t>
  </si>
  <si>
    <t>Cena celkem včetně DPH</t>
  </si>
  <si>
    <t>Poznámky:</t>
  </si>
  <si>
    <t>Záruční doba na dodávku a montáž = 24 měsíců</t>
  </si>
  <si>
    <t>Platnost cenové nabídky = 30 dní</t>
  </si>
  <si>
    <t>Termín zhotovení dle dohody</t>
  </si>
  <si>
    <t>Vícepráce nejsou součástí cenové nabídky</t>
  </si>
  <si>
    <t>Dne:</t>
  </si>
  <si>
    <t>Vyhotovil:</t>
  </si>
  <si>
    <t>Realizace :</t>
  </si>
  <si>
    <t>Pozice</t>
  </si>
  <si>
    <t>Popis</t>
  </si>
  <si>
    <t>MJ</t>
  </si>
  <si>
    <t>Výměra</t>
  </si>
  <si>
    <t>Cena za mj</t>
  </si>
  <si>
    <t>Cena celkem</t>
  </si>
  <si>
    <t>Číslo závady</t>
  </si>
  <si>
    <t>1</t>
  </si>
  <si>
    <t>Demontáž sloupků osvětlení</t>
  </si>
  <si>
    <t>kus</t>
  </si>
  <si>
    <t>m3</t>
  </si>
  <si>
    <t>kpl</t>
  </si>
  <si>
    <t>Kompletační a koordinační činnost</t>
  </si>
  <si>
    <t>Staveništní úklid</t>
  </si>
  <si>
    <t>Odvoz a likvidace přebytečného materiálu</t>
  </si>
  <si>
    <t>Doprava, přesun hmot</t>
  </si>
  <si>
    <t>2</t>
  </si>
  <si>
    <t>3</t>
  </si>
  <si>
    <t>Rozebrání zámkové dlažby + manipulace s dlažbou pro opětovnou montáž</t>
  </si>
  <si>
    <t>m2</t>
  </si>
  <si>
    <t>Doplnění štěrkového podsypu z důvodu vyrovnání výškové úrovně</t>
  </si>
  <si>
    <t>Opětovná montáž zámkové dlažby včetně vyplnění spár</t>
  </si>
  <si>
    <t>Lokální výměna poškozené zámkové dlažby</t>
  </si>
  <si>
    <t>Doplnění zeminy včetně terénních úprav v místě propadu</t>
  </si>
  <si>
    <t>soubor</t>
  </si>
  <si>
    <t>4</t>
  </si>
  <si>
    <t>5</t>
  </si>
  <si>
    <t>6</t>
  </si>
  <si>
    <t>7</t>
  </si>
  <si>
    <t>Demontáž původních dveří</t>
  </si>
  <si>
    <t>Odpojení od napájení (původní el. zámek)</t>
  </si>
  <si>
    <t>Demontáž vybourání původních futer</t>
  </si>
  <si>
    <t>Dodávka a montáž nových dveří + futer včetně elektronického zámku</t>
  </si>
  <si>
    <t>Stavební začištění okolo futer</t>
  </si>
  <si>
    <t>Dopojení elektronického zámku</t>
  </si>
  <si>
    <t>8</t>
  </si>
  <si>
    <t>9</t>
  </si>
  <si>
    <t>Propadlá bet. zámková dlažba na parkovišti nad objektem pavilonu</t>
  </si>
  <si>
    <t>Vykopání , procedení kanalizace, zásyp, osazení drenážních roštů, dopojení do dešťové kanalizace</t>
  </si>
  <si>
    <t>Rozebrání zatravňovací dlažby, podsypání do spádu a opětovné osazení</t>
  </si>
  <si>
    <t>Rozebrání sádrokartonového AKU atypického podhledu, zakrytí podlah a nábytku, úklid</t>
  </si>
  <si>
    <t>Dodávka a montáž konstrukce výdřevy pro osazení nového difuzéru</t>
  </si>
  <si>
    <t>Dodávka a montáž světlovodu</t>
  </si>
  <si>
    <t>Montáž SDK AKU podhledu</t>
  </si>
  <si>
    <t xml:space="preserve">AKU podhledové desky - Knauf Cleaneo </t>
  </si>
  <si>
    <t>Výmalba - penetrace, 2x bílá malba</t>
  </si>
  <si>
    <t>Pomocné lešení</t>
  </si>
  <si>
    <t>VRN</t>
  </si>
  <si>
    <t>Odtržený marmolitový sokl (vč. perlinky a lepidla) podél budovy na fasádě</t>
  </si>
  <si>
    <t>Odstranění (otlučení, oškrábání) marmolitu</t>
  </si>
  <si>
    <t>Ruční výkop - odkopání soklu do hloubky cca 80cm</t>
  </si>
  <si>
    <t>Demontáž tepelné izolace soklu</t>
  </si>
  <si>
    <t xml:space="preserve">Vyspravení omítek </t>
  </si>
  <si>
    <t xml:space="preserve">Montáž zateplení perimetru objektu </t>
  </si>
  <si>
    <t>soklový XPS tl. 100mm</t>
  </si>
  <si>
    <t>Dodávka a montáž nopové fólie - výška nopu 8 mm včetně ukončovací lišty</t>
  </si>
  <si>
    <t>Potažení stěrkou s výztužnou tkaninou</t>
  </si>
  <si>
    <t>Omítka soklová marmolit střednězrnná včetně přípravy podkladu a penetrace</t>
  </si>
  <si>
    <t>Zpětný zásyp zeminy po odkopání soklu - ručně</t>
  </si>
  <si>
    <t>Rozebrání a zpětná montáž ocelových kcí - pororošty</t>
  </si>
  <si>
    <t>Lokální oškrábání/otlučení soklové omítky, rozsah oprav do 30% plochy</t>
  </si>
  <si>
    <t>Adhézní můstek před stěrkou</t>
  </si>
  <si>
    <t>Dodávka a montáž nového podkladu (kufru) pod zámkovou dlažbu</t>
  </si>
  <si>
    <t xml:space="preserve">Ruční dořezání zámkové dlažby po celé délce </t>
  </si>
  <si>
    <t>m</t>
  </si>
  <si>
    <t>Přesun hmot</t>
  </si>
  <si>
    <t xml:space="preserve">Doprava </t>
  </si>
  <si>
    <t>Demontáž stávající výlevky, baterie a ovládání - ZTI</t>
  </si>
  <si>
    <t>Úprava připojení opadů a vody ZTI</t>
  </si>
  <si>
    <t>Zpětná montáž stávající výlevky, baterie a ovládání - ZTI</t>
  </si>
  <si>
    <t>Proplachy, tlakové zkoušky a funkční zkoušky</t>
  </si>
  <si>
    <t>Vyklizení a zakrývání prostor při lokální opravě omítky včetně stěhování</t>
  </si>
  <si>
    <t>Otlučení omítky včetně likvidaci stavební suti a odpadu</t>
  </si>
  <si>
    <t>Příprava podkladu (adhézní můstek), penetrace a sananční štuková omítka plocha do 2,0m2</t>
  </si>
  <si>
    <t>Výmalba v místě opravy omítky plocha do 5,0m2 - penetrace, 2x bílá malba</t>
  </si>
  <si>
    <t>Vyrovnání plochy pod obkladem</t>
  </si>
  <si>
    <t>Penetrace pod obkladem</t>
  </si>
  <si>
    <t>Dodávka obkladu</t>
  </si>
  <si>
    <t>Montáž obkladu včetně lepidla</t>
  </si>
  <si>
    <t>Drobný stavební materiál</t>
  </si>
  <si>
    <r>
      <t xml:space="preserve">Nedostatečně ukotvené sloupky venkovního osvětlení </t>
    </r>
    <r>
      <rPr>
        <sz val="9"/>
        <rFont val="Arial"/>
        <family val="2"/>
        <charset val="238"/>
      </rPr>
      <t>(kompletní demontáž všech stávajících sloupků venk. osvětlení)</t>
    </r>
  </si>
  <si>
    <t>Ruční výkop a vybourání stáv. kotevních a základových prvků</t>
  </si>
  <si>
    <t>Terénní úpravy v okolí odstraňovaných svítidel vč. manipulace s vykopanou zeminou a násl. zatravění</t>
  </si>
  <si>
    <t xml:space="preserve">Provedení sondy skrz zavlhnuté zdivo, kontrola svislých stoupaček kanalizace vedených za dělící konstrukcí vč. odstranění příp. zjištěných závad na daných rozvodech </t>
  </si>
  <si>
    <t xml:space="preserve">Lokální oprava poškozené omítky </t>
  </si>
  <si>
    <t xml:space="preserve">Elektrické odpojení vč. lokálního zaslepení přívodních el. kabelů </t>
  </si>
  <si>
    <r>
      <t xml:space="preserve">Opětovně propadlá bet. zámková dlažba a terén za vjezdovou bránou </t>
    </r>
    <r>
      <rPr>
        <sz val="9"/>
        <rFont val="Arial"/>
        <family val="2"/>
        <charset val="238"/>
      </rPr>
      <t>(před hl. vchodem do objektu)</t>
    </r>
    <r>
      <rPr>
        <b/>
        <sz val="9"/>
        <rFont val="Arial"/>
        <family val="2"/>
        <charset val="238"/>
      </rPr>
      <t xml:space="preserve">, propadlá dlažba v prostoru podloubí </t>
    </r>
    <r>
      <rPr>
        <sz val="9"/>
        <rFont val="Arial"/>
        <family val="2"/>
        <charset val="238"/>
      </rPr>
      <t>(u hl. vchodu do objektu)</t>
    </r>
    <r>
      <rPr>
        <b/>
        <sz val="9"/>
        <rFont val="Arial"/>
        <family val="2"/>
        <charset val="238"/>
      </rPr>
      <t xml:space="preserve"> a u retenční nádrže</t>
    </r>
  </si>
  <si>
    <r>
      <t xml:space="preserve">Opětovně poškozená omítka v technické místnosti v 1.NP </t>
    </r>
    <r>
      <rPr>
        <sz val="9"/>
        <rFont val="Arial"/>
        <family val="2"/>
        <charset val="238"/>
      </rPr>
      <t>(opakující se lokální zavlhnutí stěny u dveří)</t>
    </r>
  </si>
  <si>
    <t>Prohnuté dveře sborovny v 1.NP, nefunkční elektronický zámek</t>
  </si>
  <si>
    <t>Oprava světlovodu v jazykové učebně ve 2.NP</t>
  </si>
  <si>
    <r>
      <t xml:space="preserve">Předstěna výlevky v technické místnosti v 1.NP nemá obklady a vlhne </t>
    </r>
    <r>
      <rPr>
        <sz val="9"/>
        <rFont val="Arial"/>
        <family val="2"/>
        <charset val="238"/>
      </rPr>
      <t>(budou demont. ZP, stavba provede obklady a po té se osadí znovu ZP - výlevka, tlačítko, baterie)</t>
    </r>
  </si>
  <si>
    <r>
      <t xml:space="preserve">Poškozený povrch lité podlahy v technické místnosti v 1.NP a ve strojovně VZT ve 2.NP  </t>
    </r>
    <r>
      <rPr>
        <sz val="9"/>
        <rFont val="Arial"/>
        <family val="2"/>
        <charset val="238"/>
      </rPr>
      <t>(povrch podlah je lokálně popraskán a "odlupuje se")</t>
    </r>
  </si>
  <si>
    <t>Lokální oprava poškozené podlahy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</si>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</sst>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\ _K_č_s_-;\-* #,##0\ _K_č_s_-;_-* &quot;- &quot;_K_č_s_-;_-@_-"/>
    <numFmt numFmtId="165" formatCode="_-* #,##0.00\ _K_č_s_-;\-* #,##0.00\ _K_č_s_-;_-* \-??\ _K_č_s_-;_-@_-"/>
    <numFmt numFmtId="166" formatCode="_-* #,##0&quot; Kčs&quot;_-;\-* #,##0&quot; Kčs&quot;_-;_-* &quot;- Kčs&quot;_-;_-@_-"/>
    <numFmt numFmtId="167" formatCode="_-* #,##0.00&quot; Kčs&quot;_-;\-* #,##0.00&quot; Kčs&quot;_-;_-* \-??&quot; Kčs&quot;_-;_-@_-"/>
    <numFmt numFmtId="168" formatCode="_-* #,##0_-;\-* #,##0_-;_-* \-_-;_-@_-"/>
    <numFmt numFmtId="169" formatCode="_-* #,##0.00_-;\-* #,##0.00_-;_-* \-??_-;_-@_-"/>
    <numFmt numFmtId="170" formatCode="_-\Ł* #,##0_-;&quot;-Ł&quot;* #,##0_-;_-\Ł* \-_-;_-@_-"/>
    <numFmt numFmtId="171" formatCode="_-\Ł* #,##0.00_-;&quot;-Ł&quot;* #,##0.00_-;_-\Ł* \-??_-;_-@_-"/>
    <numFmt numFmtId="172" formatCode="_(#,##0\._);;;_(@_)"/>
    <numFmt numFmtId="173" formatCode="_(#,##0.0??;&quot;- &quot;#,##0.0??;\–???;_(@_)"/>
    <numFmt numFmtId="174" formatCode="#,##0\ &quot;Kč&quot;"/>
    <numFmt numFmtId="175" formatCode="#,##0.00\ &quot;Kč&quot;"/>
  </numFmts>
  <fonts count="48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Bez Patky"/>
      <family val="2"/>
      <charset val="238"/>
    </font>
    <font>
      <sz val="10"/>
      <name val="MS Sans Serif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b/>
      <sz val="12"/>
      <color indexed="25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62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18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 CE"/>
      <family val="2"/>
      <charset val="238"/>
    </font>
    <font>
      <sz val="10"/>
      <name val="Helv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14"/>
      <name val="Arial"/>
      <family val="2"/>
      <charset val="238"/>
    </font>
    <font>
      <sz val="14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4"/>
      <color indexed="8"/>
      <name val="Arial CE"/>
      <family val="2"/>
      <charset val="238"/>
    </font>
    <font>
      <b/>
      <sz val="14"/>
      <color indexed="8"/>
      <name val="Arial CE"/>
      <charset val="238"/>
    </font>
    <font>
      <u/>
      <sz val="10"/>
      <color theme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2"/>
      <color rgb="FF0070C0"/>
      <name val="Arial"/>
      <family val="2"/>
      <charset val="238"/>
    </font>
    <font>
      <b/>
      <sz val="11"/>
      <color rgb="FF0070C0"/>
      <name val="Calibri"/>
      <family val="2"/>
      <charset val="238"/>
      <scheme val="minor"/>
    </font>
    <font>
      <b/>
      <sz val="10"/>
      <color rgb="FF0070C0"/>
      <name val="Arial"/>
      <family val="2"/>
      <charset val="238"/>
    </font>
    <font>
      <b/>
      <sz val="9"/>
      <color indexed="8"/>
      <name val="Arial CE"/>
      <charset val="238"/>
    </font>
    <font>
      <sz val="9"/>
      <color indexed="8"/>
      <name val="Arial CE"/>
      <charset val="238"/>
    </font>
    <font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</borders>
  <cellStyleXfs count="23">
    <xf numFmtId="0" fontId="0" fillId="0" borderId="0"/>
    <xf numFmtId="0" fontId="16" fillId="0" borderId="0"/>
    <xf numFmtId="0" fontId="16" fillId="0" borderId="0"/>
    <xf numFmtId="49" fontId="3" fillId="0" borderId="1"/>
    <xf numFmtId="164" fontId="16" fillId="0" borderId="0" applyFill="0" applyBorder="0" applyAlignment="0" applyProtection="0"/>
    <xf numFmtId="165" fontId="16" fillId="0" borderId="0" applyFill="0" applyBorder="0" applyAlignment="0" applyProtection="0"/>
    <xf numFmtId="166" fontId="16" fillId="0" borderId="0" applyFill="0" applyBorder="0" applyAlignment="0" applyProtection="0"/>
    <xf numFmtId="167" fontId="16" fillId="0" borderId="0" applyFill="0" applyBorder="0" applyAlignment="0" applyProtection="0"/>
    <xf numFmtId="168" fontId="16" fillId="0" borderId="0" applyFill="0" applyBorder="0" applyAlignment="0" applyProtection="0"/>
    <xf numFmtId="169" fontId="16" fillId="0" borderId="0" applyFill="0" applyBorder="0" applyAlignment="0" applyProtection="0"/>
    <xf numFmtId="0" fontId="4" fillId="0" borderId="0"/>
    <xf numFmtId="0" fontId="3" fillId="0" borderId="0"/>
    <xf numFmtId="0" fontId="5" fillId="0" borderId="0"/>
    <xf numFmtId="170" fontId="16" fillId="0" borderId="0" applyFill="0" applyBorder="0" applyAlignment="0" applyProtection="0"/>
    <xf numFmtId="171" fontId="16" fillId="0" borderId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 applyProtection="0"/>
    <xf numFmtId="0" fontId="3" fillId="0" borderId="0"/>
    <xf numFmtId="0" fontId="18" fillId="0" borderId="0"/>
    <xf numFmtId="0" fontId="18" fillId="0" borderId="0"/>
    <xf numFmtId="0" fontId="38" fillId="0" borderId="0" applyNumberFormat="0" applyFill="0" applyBorder="0" applyAlignment="0" applyProtection="0"/>
  </cellStyleXfs>
  <cellXfs count="144">
    <xf numFmtId="0" fontId="0" fillId="0" borderId="0" xfId="0"/>
    <xf numFmtId="172" fontId="6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/>
    </xf>
    <xf numFmtId="173" fontId="7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49" fontId="0" fillId="0" borderId="0" xfId="0" applyNumberFormat="1" applyAlignment="1">
      <alignment horizontal="left" vertical="center" wrapText="1"/>
    </xf>
    <xf numFmtId="172" fontId="10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173" fontId="10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49" fontId="11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right" vertical="center" wrapText="1"/>
    </xf>
    <xf numFmtId="49" fontId="8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174" fontId="21" fillId="0" borderId="0" xfId="0" applyNumberFormat="1" applyFont="1"/>
    <xf numFmtId="0" fontId="21" fillId="0" borderId="0" xfId="0" applyFont="1"/>
    <xf numFmtId="0" fontId="22" fillId="0" borderId="0" xfId="18" applyFont="1"/>
    <xf numFmtId="0" fontId="21" fillId="0" borderId="0" xfId="18" applyFont="1"/>
    <xf numFmtId="0" fontId="20" fillId="0" borderId="0" xfId="0" applyFont="1"/>
    <xf numFmtId="174" fontId="20" fillId="0" borderId="0" xfId="0" applyNumberFormat="1" applyFont="1"/>
    <xf numFmtId="0" fontId="21" fillId="0" borderId="4" xfId="0" applyFont="1" applyBorder="1"/>
    <xf numFmtId="0" fontId="21" fillId="0" borderId="5" xfId="0" applyFont="1" applyBorder="1"/>
    <xf numFmtId="174" fontId="21" fillId="0" borderId="6" xfId="0" applyNumberFormat="1" applyFont="1" applyBorder="1"/>
    <xf numFmtId="0" fontId="21" fillId="0" borderId="7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174" fontId="21" fillId="0" borderId="8" xfId="0" applyNumberFormat="1" applyFont="1" applyBorder="1" applyAlignment="1">
      <alignment vertical="center"/>
    </xf>
    <xf numFmtId="0" fontId="21" fillId="0" borderId="11" xfId="0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174" fontId="21" fillId="0" borderId="12" xfId="0" applyNumberFormat="1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174" fontId="21" fillId="0" borderId="9" xfId="0" applyNumberFormat="1" applyFont="1" applyBorder="1" applyAlignment="1">
      <alignment vertical="center"/>
    </xf>
    <xf numFmtId="0" fontId="26" fillId="0" borderId="0" xfId="18" applyFont="1"/>
    <xf numFmtId="0" fontId="27" fillId="0" borderId="0" xfId="19" applyFont="1" applyAlignment="1">
      <alignment horizontal="left" vertical="center"/>
    </xf>
    <xf numFmtId="0" fontId="14" fillId="0" borderId="0" xfId="19" applyFont="1" applyAlignment="1">
      <alignment horizontal="left" vertical="center"/>
    </xf>
    <xf numFmtId="0" fontId="29" fillId="0" borderId="0" xfId="21" applyFont="1"/>
    <xf numFmtId="0" fontId="31" fillId="0" borderId="0" xfId="19" applyFont="1" applyAlignment="1">
      <alignment horizontal="left" vertical="center"/>
    </xf>
    <xf numFmtId="0" fontId="28" fillId="0" borderId="0" xfId="0" applyFont="1"/>
    <xf numFmtId="14" fontId="20" fillId="0" borderId="0" xfId="0" applyNumberFormat="1" applyFont="1" applyAlignment="1">
      <alignment horizontal="left"/>
    </xf>
    <xf numFmtId="0" fontId="33" fillId="0" borderId="0" xfId="0" applyFont="1" applyAlignment="1">
      <alignment vertical="center"/>
    </xf>
    <xf numFmtId="49" fontId="15" fillId="0" borderId="17" xfId="0" applyNumberFormat="1" applyFont="1" applyBorder="1" applyAlignment="1">
      <alignment horizontal="left" vertical="center" wrapText="1"/>
    </xf>
    <xf numFmtId="49" fontId="15" fillId="0" borderId="17" xfId="0" applyNumberFormat="1" applyFont="1" applyBorder="1" applyAlignment="1">
      <alignment horizontal="center" vertical="center"/>
    </xf>
    <xf numFmtId="173" fontId="17" fillId="0" borderId="17" xfId="0" applyNumberFormat="1" applyFont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173" fontId="7" fillId="2" borderId="5" xfId="0" applyNumberFormat="1" applyFont="1" applyFill="1" applyBorder="1" applyAlignment="1">
      <alignment horizontal="right" vertical="center"/>
    </xf>
    <xf numFmtId="173" fontId="7" fillId="2" borderId="6" xfId="0" applyNumberFormat="1" applyFont="1" applyFill="1" applyBorder="1" applyAlignment="1">
      <alignment horizontal="right" vertical="center"/>
    </xf>
    <xf numFmtId="49" fontId="34" fillId="2" borderId="7" xfId="0" applyNumberFormat="1" applyFont="1" applyFill="1" applyBorder="1" applyAlignment="1">
      <alignment horizontal="center" vertical="center"/>
    </xf>
    <xf numFmtId="49" fontId="35" fillId="2" borderId="0" xfId="0" applyNumberFormat="1" applyFont="1" applyFill="1" applyAlignment="1">
      <alignment horizontal="left" vertical="center" wrapText="1"/>
    </xf>
    <xf numFmtId="49" fontId="34" fillId="2" borderId="0" xfId="0" applyNumberFormat="1" applyFont="1" applyFill="1" applyAlignment="1">
      <alignment horizontal="center" vertical="center"/>
    </xf>
    <xf numFmtId="173" fontId="36" fillId="2" borderId="0" xfId="0" applyNumberFormat="1" applyFont="1" applyFill="1" applyAlignment="1">
      <alignment horizontal="right" vertical="center"/>
    </xf>
    <xf numFmtId="175" fontId="37" fillId="2" borderId="8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173" fontId="7" fillId="2" borderId="3" xfId="0" applyNumberFormat="1" applyFont="1" applyFill="1" applyBorder="1" applyAlignment="1">
      <alignment horizontal="right" vertical="center"/>
    </xf>
    <xf numFmtId="173" fontId="7" fillId="2" borderId="9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174" fontId="25" fillId="0" borderId="8" xfId="0" applyNumberFormat="1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5" fillId="0" borderId="0" xfId="0" applyFont="1" applyAlignment="1">
      <alignment vertical="center"/>
    </xf>
    <xf numFmtId="174" fontId="25" fillId="2" borderId="8" xfId="0" applyNumberFormat="1" applyFont="1" applyFill="1" applyBorder="1" applyAlignment="1">
      <alignment vertical="center"/>
    </xf>
    <xf numFmtId="174" fontId="21" fillId="2" borderId="8" xfId="0" applyNumberFormat="1" applyFont="1" applyFill="1" applyBorder="1" applyAlignment="1">
      <alignment vertical="center"/>
    </xf>
    <xf numFmtId="174" fontId="21" fillId="2" borderId="15" xfId="0" applyNumberFormat="1" applyFont="1" applyFill="1" applyBorder="1" applyAlignment="1">
      <alignment vertical="center"/>
    </xf>
    <xf numFmtId="0" fontId="30" fillId="0" borderId="0" xfId="0" applyFont="1"/>
    <xf numFmtId="0" fontId="21" fillId="0" borderId="0" xfId="21" applyFont="1"/>
    <xf numFmtId="0" fontId="39" fillId="2" borderId="0" xfId="0" applyFont="1" applyFill="1"/>
    <xf numFmtId="0" fontId="40" fillId="2" borderId="0" xfId="0" applyFont="1" applyFill="1"/>
    <xf numFmtId="0" fontId="23" fillId="2" borderId="0" xfId="0" applyFont="1" applyFill="1"/>
    <xf numFmtId="0" fontId="24" fillId="2" borderId="0" xfId="0" applyFont="1" applyFill="1"/>
    <xf numFmtId="174" fontId="21" fillId="2" borderId="0" xfId="0" applyNumberFormat="1" applyFont="1" applyFill="1"/>
    <xf numFmtId="0" fontId="20" fillId="2" borderId="0" xfId="0" applyFont="1" applyFill="1"/>
    <xf numFmtId="174" fontId="20" fillId="2" borderId="0" xfId="0" applyNumberFormat="1" applyFont="1" applyFill="1"/>
    <xf numFmtId="0" fontId="28" fillId="2" borderId="0" xfId="0" applyFont="1" applyFill="1"/>
    <xf numFmtId="49" fontId="42" fillId="0" borderId="0" xfId="0" applyNumberFormat="1" applyFont="1" applyAlignment="1">
      <alignment horizontal="center" vertical="center"/>
    </xf>
    <xf numFmtId="0" fontId="43" fillId="0" borderId="0" xfId="0" applyFont="1"/>
    <xf numFmtId="49" fontId="44" fillId="0" borderId="0" xfId="0" applyNumberFormat="1" applyFont="1" applyAlignment="1">
      <alignment horizontal="center" vertical="center"/>
    </xf>
    <xf numFmtId="49" fontId="41" fillId="0" borderId="0" xfId="0" applyNumberFormat="1" applyFont="1" applyAlignment="1">
      <alignment horizontal="left" vertical="center"/>
    </xf>
    <xf numFmtId="49" fontId="15" fillId="0" borderId="16" xfId="0" applyNumberFormat="1" applyFont="1" applyBorder="1" applyAlignment="1">
      <alignment horizontal="center" vertical="center"/>
    </xf>
    <xf numFmtId="173" fontId="17" fillId="0" borderId="16" xfId="0" applyNumberFormat="1" applyFont="1" applyBorder="1" applyAlignment="1">
      <alignment horizontal="right" vertical="center"/>
    </xf>
    <xf numFmtId="49" fontId="15" fillId="0" borderId="16" xfId="0" applyNumberFormat="1" applyFont="1" applyBorder="1" applyAlignment="1">
      <alignment horizontal="left" vertical="center" wrapText="1"/>
    </xf>
    <xf numFmtId="49" fontId="0" fillId="0" borderId="16" xfId="0" applyNumberFormat="1" applyBorder="1" applyAlignment="1">
      <alignment horizontal="center" vertical="center"/>
    </xf>
    <xf numFmtId="173" fontId="3" fillId="0" borderId="16" xfId="0" applyNumberFormat="1" applyFont="1" applyBorder="1" applyAlignment="1">
      <alignment horizontal="right" vertical="center"/>
    </xf>
    <xf numFmtId="0" fontId="16" fillId="2" borderId="0" xfId="22" applyFont="1" applyFill="1"/>
    <xf numFmtId="49" fontId="13" fillId="0" borderId="18" xfId="0" applyNumberFormat="1" applyFont="1" applyBorder="1" applyAlignment="1">
      <alignment horizontal="left" vertical="center" wrapText="1"/>
    </xf>
    <xf numFmtId="49" fontId="15" fillId="0" borderId="18" xfId="0" applyNumberFormat="1" applyFont="1" applyBorder="1" applyAlignment="1">
      <alignment horizontal="center" vertical="center"/>
    </xf>
    <xf numFmtId="173" fontId="17" fillId="0" borderId="18" xfId="0" applyNumberFormat="1" applyFont="1" applyBorder="1" applyAlignment="1">
      <alignment horizontal="right" vertical="center"/>
    </xf>
    <xf numFmtId="4" fontId="17" fillId="0" borderId="18" xfId="0" applyNumberFormat="1" applyFont="1" applyBorder="1" applyAlignment="1">
      <alignment horizontal="right" vertical="center"/>
    </xf>
    <xf numFmtId="49" fontId="9" fillId="0" borderId="22" xfId="0" applyNumberFormat="1" applyFont="1" applyBorder="1" applyAlignment="1">
      <alignment horizontal="center" vertical="center"/>
    </xf>
    <xf numFmtId="49" fontId="15" fillId="0" borderId="23" xfId="0" applyNumberFormat="1" applyFont="1" applyBorder="1" applyAlignment="1">
      <alignment horizontal="left" vertical="center" wrapText="1"/>
    </xf>
    <xf numFmtId="49" fontId="15" fillId="0" borderId="23" xfId="0" applyNumberFormat="1" applyFont="1" applyBorder="1" applyAlignment="1">
      <alignment horizontal="center" vertical="center"/>
    </xf>
    <xf numFmtId="173" fontId="17" fillId="0" borderId="23" xfId="0" applyNumberFormat="1" applyFont="1" applyBorder="1" applyAlignment="1">
      <alignment horizontal="right" vertical="center"/>
    </xf>
    <xf numFmtId="4" fontId="17" fillId="0" borderId="24" xfId="0" applyNumberFormat="1" applyFont="1" applyBorder="1" applyAlignment="1">
      <alignment horizontal="right" vertical="center"/>
    </xf>
    <xf numFmtId="49" fontId="9" fillId="0" borderId="25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left" vertical="center" wrapText="1"/>
    </xf>
    <xf numFmtId="49" fontId="15" fillId="0" borderId="25" xfId="0" applyNumberFormat="1" applyFont="1" applyBorder="1" applyAlignment="1">
      <alignment horizontal="center" vertical="center"/>
    </xf>
    <xf numFmtId="173" fontId="17" fillId="0" borderId="25" xfId="0" applyNumberFormat="1" applyFont="1" applyBorder="1" applyAlignment="1">
      <alignment horizontal="right" vertical="center"/>
    </xf>
    <xf numFmtId="4" fontId="17" fillId="0" borderId="25" xfId="0" applyNumberFormat="1" applyFont="1" applyBorder="1" applyAlignment="1">
      <alignment horizontal="right" vertical="center"/>
    </xf>
    <xf numFmtId="49" fontId="9" fillId="0" borderId="26" xfId="0" applyNumberFormat="1" applyFont="1" applyBorder="1" applyAlignment="1">
      <alignment horizontal="center" vertical="center"/>
    </xf>
    <xf numFmtId="4" fontId="17" fillId="0" borderId="27" xfId="0" applyNumberFormat="1" applyFont="1" applyBorder="1" applyAlignment="1">
      <alignment horizontal="right" vertical="center"/>
    </xf>
    <xf numFmtId="49" fontId="32" fillId="0" borderId="18" xfId="0" applyNumberFormat="1" applyFont="1" applyBorder="1" applyAlignment="1">
      <alignment horizontal="center" vertical="center"/>
    </xf>
    <xf numFmtId="49" fontId="32" fillId="0" borderId="26" xfId="0" applyNumberFormat="1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center" vertical="center"/>
    </xf>
    <xf numFmtId="49" fontId="9" fillId="3" borderId="19" xfId="0" applyNumberFormat="1" applyFont="1" applyFill="1" applyBorder="1" applyAlignment="1">
      <alignment horizontal="center" vertical="center"/>
    </xf>
    <xf numFmtId="49" fontId="13" fillId="3" borderId="20" xfId="0" applyNumberFormat="1" applyFont="1" applyFill="1" applyBorder="1" applyAlignment="1">
      <alignment horizontal="left" vertical="center" wrapText="1"/>
    </xf>
    <xf numFmtId="49" fontId="0" fillId="3" borderId="20" xfId="0" applyNumberFormat="1" applyFill="1" applyBorder="1" applyAlignment="1">
      <alignment horizontal="center" vertical="center"/>
    </xf>
    <xf numFmtId="173" fontId="3" fillId="3" borderId="20" xfId="0" applyNumberFormat="1" applyFont="1" applyFill="1" applyBorder="1" applyAlignment="1">
      <alignment horizontal="right" vertical="center"/>
    </xf>
    <xf numFmtId="173" fontId="17" fillId="3" borderId="20" xfId="0" applyNumberFormat="1" applyFont="1" applyFill="1" applyBorder="1" applyAlignment="1">
      <alignment horizontal="right" vertical="center"/>
    </xf>
    <xf numFmtId="175" fontId="45" fillId="3" borderId="21" xfId="0" applyNumberFormat="1" applyFont="1" applyFill="1" applyBorder="1" applyAlignment="1">
      <alignment horizontal="right" vertical="center"/>
    </xf>
    <xf numFmtId="49" fontId="0" fillId="0" borderId="23" xfId="0" applyNumberFormat="1" applyBorder="1" applyAlignment="1">
      <alignment horizontal="center" vertical="center"/>
    </xf>
    <xf numFmtId="173" fontId="3" fillId="0" borderId="23" xfId="0" applyNumberFormat="1" applyFont="1" applyBorder="1" applyAlignment="1">
      <alignment horizontal="right" vertical="center"/>
    </xf>
    <xf numFmtId="49" fontId="15" fillId="0" borderId="25" xfId="0" applyNumberFormat="1" applyFont="1" applyBorder="1" applyAlignment="1">
      <alignment horizontal="left" vertical="center" wrapText="1"/>
    </xf>
    <xf numFmtId="49" fontId="0" fillId="0" borderId="25" xfId="0" applyNumberFormat="1" applyBorder="1" applyAlignment="1">
      <alignment horizontal="center" vertical="center"/>
    </xf>
    <xf numFmtId="173" fontId="3" fillId="0" borderId="25" xfId="0" applyNumberFormat="1" applyFont="1" applyBorder="1" applyAlignment="1">
      <alignment horizontal="right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32" fillId="0" borderId="25" xfId="0" applyNumberFormat="1" applyFont="1" applyBorder="1" applyAlignment="1">
      <alignment horizontal="center" vertical="center"/>
    </xf>
    <xf numFmtId="49" fontId="32" fillId="3" borderId="19" xfId="0" applyNumberFormat="1" applyFont="1" applyFill="1" applyBorder="1" applyAlignment="1">
      <alignment horizontal="center" vertical="center"/>
    </xf>
    <xf numFmtId="49" fontId="32" fillId="0" borderId="28" xfId="0" applyNumberFormat="1" applyFont="1" applyBorder="1" applyAlignment="1">
      <alignment horizontal="center" vertical="center"/>
    </xf>
    <xf numFmtId="4" fontId="46" fillId="0" borderId="27" xfId="0" applyNumberFormat="1" applyFont="1" applyBorder="1" applyAlignment="1">
      <alignment horizontal="right" vertical="center"/>
    </xf>
    <xf numFmtId="4" fontId="46" fillId="0" borderId="24" xfId="0" applyNumberFormat="1" applyFont="1" applyBorder="1" applyAlignment="1">
      <alignment horizontal="right" vertical="center"/>
    </xf>
    <xf numFmtId="49" fontId="32" fillId="3" borderId="29" xfId="0" applyNumberFormat="1" applyFont="1" applyFill="1" applyBorder="1" applyAlignment="1">
      <alignment horizontal="center" vertical="center"/>
    </xf>
    <xf numFmtId="49" fontId="13" fillId="3" borderId="30" xfId="0" applyNumberFormat="1" applyFont="1" applyFill="1" applyBorder="1" applyAlignment="1">
      <alignment horizontal="left" vertical="center" wrapText="1"/>
    </xf>
    <xf numFmtId="49" fontId="15" fillId="3" borderId="30" xfId="0" applyNumberFormat="1" applyFont="1" applyFill="1" applyBorder="1" applyAlignment="1">
      <alignment horizontal="center" vertical="center"/>
    </xf>
    <xf numFmtId="173" fontId="17" fillId="3" borderId="30" xfId="0" applyNumberFormat="1" applyFont="1" applyFill="1" applyBorder="1" applyAlignment="1">
      <alignment horizontal="right" vertical="center"/>
    </xf>
    <xf numFmtId="175" fontId="45" fillId="3" borderId="31" xfId="0" applyNumberFormat="1" applyFont="1" applyFill="1" applyBorder="1" applyAlignment="1">
      <alignment horizontal="right" vertical="center"/>
    </xf>
    <xf numFmtId="49" fontId="6" fillId="0" borderId="25" xfId="0" applyNumberFormat="1" applyFont="1" applyBorder="1" applyAlignment="1">
      <alignment horizontal="center" vertical="center"/>
    </xf>
    <xf numFmtId="49" fontId="32" fillId="0" borderId="32" xfId="0" applyNumberFormat="1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left" vertical="center" wrapText="1"/>
    </xf>
    <xf numFmtId="49" fontId="32" fillId="0" borderId="34" xfId="0" applyNumberFormat="1" applyFont="1" applyBorder="1" applyAlignment="1">
      <alignment horizontal="center" vertical="center"/>
    </xf>
    <xf numFmtId="49" fontId="15" fillId="0" borderId="35" xfId="0" applyNumberFormat="1" applyFont="1" applyBorder="1" applyAlignment="1">
      <alignment horizontal="left" vertical="center" wrapText="1"/>
    </xf>
    <xf numFmtId="49" fontId="15" fillId="0" borderId="35" xfId="0" applyNumberFormat="1" applyFont="1" applyBorder="1" applyAlignment="1">
      <alignment horizontal="center" vertical="center"/>
    </xf>
    <xf numFmtId="173" fontId="17" fillId="0" borderId="35" xfId="0" applyNumberFormat="1" applyFont="1" applyBorder="1" applyAlignment="1">
      <alignment horizontal="right" vertical="center"/>
    </xf>
    <xf numFmtId="4" fontId="46" fillId="0" borderId="36" xfId="0" applyNumberFormat="1" applyFont="1" applyBorder="1" applyAlignment="1">
      <alignment horizontal="right" vertical="center"/>
    </xf>
    <xf numFmtId="49" fontId="12" fillId="2" borderId="16" xfId="0" applyNumberFormat="1" applyFont="1" applyFill="1" applyBorder="1" applyAlignment="1">
      <alignment horizontal="center" vertical="center" wrapText="1"/>
    </xf>
    <xf numFmtId="49" fontId="11" fillId="2" borderId="16" xfId="0" applyNumberFormat="1" applyFont="1" applyFill="1" applyBorder="1" applyAlignment="1">
      <alignment horizontal="center" vertical="center" wrapText="1"/>
    </xf>
    <xf numFmtId="49" fontId="32" fillId="0" borderId="37" xfId="0" applyNumberFormat="1" applyFont="1" applyBorder="1" applyAlignment="1">
      <alignment horizontal="center" vertical="center"/>
    </xf>
    <xf numFmtId="49" fontId="15" fillId="0" borderId="38" xfId="0" applyNumberFormat="1" applyFont="1" applyBorder="1" applyAlignment="1">
      <alignment horizontal="left" vertical="center" wrapText="1"/>
    </xf>
    <xf numFmtId="49" fontId="15" fillId="0" borderId="38" xfId="0" applyNumberFormat="1" applyFont="1" applyBorder="1" applyAlignment="1">
      <alignment horizontal="center" vertical="center"/>
    </xf>
    <xf numFmtId="173" fontId="17" fillId="0" borderId="38" xfId="0" applyNumberFormat="1" applyFont="1" applyBorder="1" applyAlignment="1">
      <alignment horizontal="right" vertical="center"/>
    </xf>
    <xf numFmtId="4" fontId="46" fillId="0" borderId="39" xfId="0" applyNumberFormat="1" applyFont="1" applyBorder="1" applyAlignment="1">
      <alignment horizontal="right" vertical="center"/>
    </xf>
  </cellXfs>
  <cellStyles count="23">
    <cellStyle name="_PERSONAL" xfId="1" xr:uid="{00000000-0005-0000-0000-000000000000}"/>
    <cellStyle name="_PERSONAL_1" xfId="2" xr:uid="{00000000-0005-0000-0000-000001000000}"/>
    <cellStyle name="1" xfId="3" xr:uid="{00000000-0005-0000-0000-000002000000}"/>
    <cellStyle name="Comma [0]_laroux" xfId="4" xr:uid="{00000000-0005-0000-0000-000003000000}"/>
    <cellStyle name="Comma_laroux" xfId="5" xr:uid="{00000000-0005-0000-0000-000004000000}"/>
    <cellStyle name="Currency [0]_laroux" xfId="6" xr:uid="{00000000-0005-0000-0000-000005000000}"/>
    <cellStyle name="Currency_laroux" xfId="7" xr:uid="{00000000-0005-0000-0000-000006000000}"/>
    <cellStyle name="Dziesiętny [0]_laroux" xfId="8" xr:uid="{00000000-0005-0000-0000-000007000000}"/>
    <cellStyle name="Dziesiętny_laroux" xfId="9" xr:uid="{00000000-0005-0000-0000-000008000000}"/>
    <cellStyle name="Excel Built-in Normal" xfId="19" xr:uid="{00000000-0005-0000-0000-000009000000}"/>
    <cellStyle name="Hypertextový odkaz" xfId="22" builtinId="8"/>
    <cellStyle name="Normal_laroux" xfId="10" xr:uid="{00000000-0005-0000-0000-00000B000000}"/>
    <cellStyle name="Normální" xfId="0" builtinId="0"/>
    <cellStyle name="normální 2" xfId="15" xr:uid="{00000000-0005-0000-0000-00000D000000}"/>
    <cellStyle name="normální 2 2" xfId="17" xr:uid="{00000000-0005-0000-0000-00000E000000}"/>
    <cellStyle name="normální 3" xfId="16" xr:uid="{00000000-0005-0000-0000-00000F000000}"/>
    <cellStyle name="normální_kalkulační list verze0" xfId="18" xr:uid="{00000000-0005-0000-0000-000010000000}"/>
    <cellStyle name="normální_SO 05 fasáda propočet" xfId="21" xr:uid="{00000000-0005-0000-0000-000011000000}"/>
    <cellStyle name="Normalny_laroux" xfId="11" xr:uid="{00000000-0005-0000-0000-000012000000}"/>
    <cellStyle name="Standard_aktuell" xfId="12" xr:uid="{00000000-0005-0000-0000-000013000000}"/>
    <cellStyle name="Styl 1" xfId="20" xr:uid="{00000000-0005-0000-0000-000014000000}"/>
    <cellStyle name="Walutowy [0]_laroux" xfId="13" xr:uid="{00000000-0005-0000-0000-000015000000}"/>
    <cellStyle name="Walutowy_laroux" xfId="14" xr:uid="{00000000-0005-0000-0000-000016000000}"/>
  </cellStyles>
  <dxfs count="0"/>
  <tableStyles count="0" defaultTableStyle="TableStyleMedium9" defaultPivotStyle="PivotStyleLight16"/>
  <colors>
    <mruColors>
      <color rgb="FF410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ibylova.Lenka@cpost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86"/>
  <sheetViews>
    <sheetView tabSelected="1" zoomScale="150" zoomScaleNormal="150" workbookViewId="0">
      <selection activeCell="F24" sqref="F24"/>
    </sheetView>
  </sheetViews>
  <sheetFormatPr defaultColWidth="8.85546875" defaultRowHeight="12.75"/>
  <cols>
    <col min="1" max="1" width="26.7109375" style="16" customWidth="1"/>
    <col min="2" max="2" width="11.5703125" style="16" customWidth="1"/>
    <col min="3" max="3" width="44.85546875" style="16" customWidth="1"/>
    <col min="4" max="4" width="41.7109375" style="15" customWidth="1"/>
    <col min="5" max="252" width="8.85546875" style="16"/>
    <col min="253" max="253" width="16.28515625" style="16" customWidth="1"/>
    <col min="254" max="254" width="8.85546875" style="16"/>
    <col min="255" max="255" width="33.42578125" style="16" customWidth="1"/>
    <col min="256" max="256" width="25" style="16" customWidth="1"/>
    <col min="257" max="257" width="8.85546875" style="16"/>
    <col min="258" max="258" width="11.85546875" style="16" bestFit="1" customWidth="1"/>
    <col min="259" max="260" width="12.85546875" style="16" bestFit="1" customWidth="1"/>
    <col min="261" max="508" width="8.85546875" style="16"/>
    <col min="509" max="509" width="16.28515625" style="16" customWidth="1"/>
    <col min="510" max="510" width="8.85546875" style="16"/>
    <col min="511" max="511" width="33.42578125" style="16" customWidth="1"/>
    <col min="512" max="512" width="25" style="16" customWidth="1"/>
    <col min="513" max="513" width="8.85546875" style="16"/>
    <col min="514" max="514" width="11.85546875" style="16" bestFit="1" customWidth="1"/>
    <col min="515" max="516" width="12.85546875" style="16" bestFit="1" customWidth="1"/>
    <col min="517" max="764" width="8.85546875" style="16"/>
    <col min="765" max="765" width="16.28515625" style="16" customWidth="1"/>
    <col min="766" max="766" width="8.85546875" style="16"/>
    <col min="767" max="767" width="33.42578125" style="16" customWidth="1"/>
    <col min="768" max="768" width="25" style="16" customWidth="1"/>
    <col min="769" max="769" width="8.85546875" style="16"/>
    <col min="770" max="770" width="11.85546875" style="16" bestFit="1" customWidth="1"/>
    <col min="771" max="772" width="12.85546875" style="16" bestFit="1" customWidth="1"/>
    <col min="773" max="1020" width="8.85546875" style="16"/>
    <col min="1021" max="1021" width="16.28515625" style="16" customWidth="1"/>
    <col min="1022" max="1022" width="8.85546875" style="16"/>
    <col min="1023" max="1023" width="33.42578125" style="16" customWidth="1"/>
    <col min="1024" max="1024" width="25" style="16" customWidth="1"/>
    <col min="1025" max="1025" width="8.85546875" style="16"/>
    <col min="1026" max="1026" width="11.85546875" style="16" bestFit="1" customWidth="1"/>
    <col min="1027" max="1028" width="12.85546875" style="16" bestFit="1" customWidth="1"/>
    <col min="1029" max="1276" width="8.85546875" style="16"/>
    <col min="1277" max="1277" width="16.28515625" style="16" customWidth="1"/>
    <col min="1278" max="1278" width="8.85546875" style="16"/>
    <col min="1279" max="1279" width="33.42578125" style="16" customWidth="1"/>
    <col min="1280" max="1280" width="25" style="16" customWidth="1"/>
    <col min="1281" max="1281" width="8.85546875" style="16"/>
    <col min="1282" max="1282" width="11.85546875" style="16" bestFit="1" customWidth="1"/>
    <col min="1283" max="1284" width="12.85546875" style="16" bestFit="1" customWidth="1"/>
    <col min="1285" max="1532" width="8.85546875" style="16"/>
    <col min="1533" max="1533" width="16.28515625" style="16" customWidth="1"/>
    <col min="1534" max="1534" width="8.85546875" style="16"/>
    <col min="1535" max="1535" width="33.42578125" style="16" customWidth="1"/>
    <col min="1536" max="1536" width="25" style="16" customWidth="1"/>
    <col min="1537" max="1537" width="8.85546875" style="16"/>
    <col min="1538" max="1538" width="11.85546875" style="16" bestFit="1" customWidth="1"/>
    <col min="1539" max="1540" width="12.85546875" style="16" bestFit="1" customWidth="1"/>
    <col min="1541" max="1788" width="8.85546875" style="16"/>
    <col min="1789" max="1789" width="16.28515625" style="16" customWidth="1"/>
    <col min="1790" max="1790" width="8.85546875" style="16"/>
    <col min="1791" max="1791" width="33.42578125" style="16" customWidth="1"/>
    <col min="1792" max="1792" width="25" style="16" customWidth="1"/>
    <col min="1793" max="1793" width="8.85546875" style="16"/>
    <col min="1794" max="1794" width="11.85546875" style="16" bestFit="1" customWidth="1"/>
    <col min="1795" max="1796" width="12.85546875" style="16" bestFit="1" customWidth="1"/>
    <col min="1797" max="2044" width="8.85546875" style="16"/>
    <col min="2045" max="2045" width="16.28515625" style="16" customWidth="1"/>
    <col min="2046" max="2046" width="8.85546875" style="16"/>
    <col min="2047" max="2047" width="33.42578125" style="16" customWidth="1"/>
    <col min="2048" max="2048" width="25" style="16" customWidth="1"/>
    <col min="2049" max="2049" width="8.85546875" style="16"/>
    <col min="2050" max="2050" width="11.85546875" style="16" bestFit="1" customWidth="1"/>
    <col min="2051" max="2052" width="12.85546875" style="16" bestFit="1" customWidth="1"/>
    <col min="2053" max="2300" width="8.85546875" style="16"/>
    <col min="2301" max="2301" width="16.28515625" style="16" customWidth="1"/>
    <col min="2302" max="2302" width="8.85546875" style="16"/>
    <col min="2303" max="2303" width="33.42578125" style="16" customWidth="1"/>
    <col min="2304" max="2304" width="25" style="16" customWidth="1"/>
    <col min="2305" max="2305" width="8.85546875" style="16"/>
    <col min="2306" max="2306" width="11.85546875" style="16" bestFit="1" customWidth="1"/>
    <col min="2307" max="2308" width="12.85546875" style="16" bestFit="1" customWidth="1"/>
    <col min="2309" max="2556" width="8.85546875" style="16"/>
    <col min="2557" max="2557" width="16.28515625" style="16" customWidth="1"/>
    <col min="2558" max="2558" width="8.85546875" style="16"/>
    <col min="2559" max="2559" width="33.42578125" style="16" customWidth="1"/>
    <col min="2560" max="2560" width="25" style="16" customWidth="1"/>
    <col min="2561" max="2561" width="8.85546875" style="16"/>
    <col min="2562" max="2562" width="11.85546875" style="16" bestFit="1" customWidth="1"/>
    <col min="2563" max="2564" width="12.85546875" style="16" bestFit="1" customWidth="1"/>
    <col min="2565" max="2812" width="8.85546875" style="16"/>
    <col min="2813" max="2813" width="16.28515625" style="16" customWidth="1"/>
    <col min="2814" max="2814" width="8.85546875" style="16"/>
    <col min="2815" max="2815" width="33.42578125" style="16" customWidth="1"/>
    <col min="2816" max="2816" width="25" style="16" customWidth="1"/>
    <col min="2817" max="2817" width="8.85546875" style="16"/>
    <col min="2818" max="2818" width="11.85546875" style="16" bestFit="1" customWidth="1"/>
    <col min="2819" max="2820" width="12.85546875" style="16" bestFit="1" customWidth="1"/>
    <col min="2821" max="3068" width="8.85546875" style="16"/>
    <col min="3069" max="3069" width="16.28515625" style="16" customWidth="1"/>
    <col min="3070" max="3070" width="8.85546875" style="16"/>
    <col min="3071" max="3071" width="33.42578125" style="16" customWidth="1"/>
    <col min="3072" max="3072" width="25" style="16" customWidth="1"/>
    <col min="3073" max="3073" width="8.85546875" style="16"/>
    <col min="3074" max="3074" width="11.85546875" style="16" bestFit="1" customWidth="1"/>
    <col min="3075" max="3076" width="12.85546875" style="16" bestFit="1" customWidth="1"/>
    <col min="3077" max="3324" width="8.85546875" style="16"/>
    <col min="3325" max="3325" width="16.28515625" style="16" customWidth="1"/>
    <col min="3326" max="3326" width="8.85546875" style="16"/>
    <col min="3327" max="3327" width="33.42578125" style="16" customWidth="1"/>
    <col min="3328" max="3328" width="25" style="16" customWidth="1"/>
    <col min="3329" max="3329" width="8.85546875" style="16"/>
    <col min="3330" max="3330" width="11.85546875" style="16" bestFit="1" customWidth="1"/>
    <col min="3331" max="3332" width="12.85546875" style="16" bestFit="1" customWidth="1"/>
    <col min="3333" max="3580" width="8.85546875" style="16"/>
    <col min="3581" max="3581" width="16.28515625" style="16" customWidth="1"/>
    <col min="3582" max="3582" width="8.85546875" style="16"/>
    <col min="3583" max="3583" width="33.42578125" style="16" customWidth="1"/>
    <col min="3584" max="3584" width="25" style="16" customWidth="1"/>
    <col min="3585" max="3585" width="8.85546875" style="16"/>
    <col min="3586" max="3586" width="11.85546875" style="16" bestFit="1" customWidth="1"/>
    <col min="3587" max="3588" width="12.85546875" style="16" bestFit="1" customWidth="1"/>
    <col min="3589" max="3836" width="8.85546875" style="16"/>
    <col min="3837" max="3837" width="16.28515625" style="16" customWidth="1"/>
    <col min="3838" max="3838" width="8.85546875" style="16"/>
    <col min="3839" max="3839" width="33.42578125" style="16" customWidth="1"/>
    <col min="3840" max="3840" width="25" style="16" customWidth="1"/>
    <col min="3841" max="3841" width="8.85546875" style="16"/>
    <col min="3842" max="3842" width="11.85546875" style="16" bestFit="1" customWidth="1"/>
    <col min="3843" max="3844" width="12.85546875" style="16" bestFit="1" customWidth="1"/>
    <col min="3845" max="4092" width="8.85546875" style="16"/>
    <col min="4093" max="4093" width="16.28515625" style="16" customWidth="1"/>
    <col min="4094" max="4094" width="8.85546875" style="16"/>
    <col min="4095" max="4095" width="33.42578125" style="16" customWidth="1"/>
    <col min="4096" max="4096" width="25" style="16" customWidth="1"/>
    <col min="4097" max="4097" width="8.85546875" style="16"/>
    <col min="4098" max="4098" width="11.85546875" style="16" bestFit="1" customWidth="1"/>
    <col min="4099" max="4100" width="12.85546875" style="16" bestFit="1" customWidth="1"/>
    <col min="4101" max="4348" width="8.85546875" style="16"/>
    <col min="4349" max="4349" width="16.28515625" style="16" customWidth="1"/>
    <col min="4350" max="4350" width="8.85546875" style="16"/>
    <col min="4351" max="4351" width="33.42578125" style="16" customWidth="1"/>
    <col min="4352" max="4352" width="25" style="16" customWidth="1"/>
    <col min="4353" max="4353" width="8.85546875" style="16"/>
    <col min="4354" max="4354" width="11.85546875" style="16" bestFit="1" customWidth="1"/>
    <col min="4355" max="4356" width="12.85546875" style="16" bestFit="1" customWidth="1"/>
    <col min="4357" max="4604" width="8.85546875" style="16"/>
    <col min="4605" max="4605" width="16.28515625" style="16" customWidth="1"/>
    <col min="4606" max="4606" width="8.85546875" style="16"/>
    <col min="4607" max="4607" width="33.42578125" style="16" customWidth="1"/>
    <col min="4608" max="4608" width="25" style="16" customWidth="1"/>
    <col min="4609" max="4609" width="8.85546875" style="16"/>
    <col min="4610" max="4610" width="11.85546875" style="16" bestFit="1" customWidth="1"/>
    <col min="4611" max="4612" width="12.85546875" style="16" bestFit="1" customWidth="1"/>
    <col min="4613" max="4860" width="8.85546875" style="16"/>
    <col min="4861" max="4861" width="16.28515625" style="16" customWidth="1"/>
    <col min="4862" max="4862" width="8.85546875" style="16"/>
    <col min="4863" max="4863" width="33.42578125" style="16" customWidth="1"/>
    <col min="4864" max="4864" width="25" style="16" customWidth="1"/>
    <col min="4865" max="4865" width="8.85546875" style="16"/>
    <col min="4866" max="4866" width="11.85546875" style="16" bestFit="1" customWidth="1"/>
    <col min="4867" max="4868" width="12.85546875" style="16" bestFit="1" customWidth="1"/>
    <col min="4869" max="5116" width="8.85546875" style="16"/>
    <col min="5117" max="5117" width="16.28515625" style="16" customWidth="1"/>
    <col min="5118" max="5118" width="8.85546875" style="16"/>
    <col min="5119" max="5119" width="33.42578125" style="16" customWidth="1"/>
    <col min="5120" max="5120" width="25" style="16" customWidth="1"/>
    <col min="5121" max="5121" width="8.85546875" style="16"/>
    <col min="5122" max="5122" width="11.85546875" style="16" bestFit="1" customWidth="1"/>
    <col min="5123" max="5124" width="12.85546875" style="16" bestFit="1" customWidth="1"/>
    <col min="5125" max="5372" width="8.85546875" style="16"/>
    <col min="5373" max="5373" width="16.28515625" style="16" customWidth="1"/>
    <col min="5374" max="5374" width="8.85546875" style="16"/>
    <col min="5375" max="5375" width="33.42578125" style="16" customWidth="1"/>
    <col min="5376" max="5376" width="25" style="16" customWidth="1"/>
    <col min="5377" max="5377" width="8.85546875" style="16"/>
    <col min="5378" max="5378" width="11.85546875" style="16" bestFit="1" customWidth="1"/>
    <col min="5379" max="5380" width="12.85546875" style="16" bestFit="1" customWidth="1"/>
    <col min="5381" max="5628" width="8.85546875" style="16"/>
    <col min="5629" max="5629" width="16.28515625" style="16" customWidth="1"/>
    <col min="5630" max="5630" width="8.85546875" style="16"/>
    <col min="5631" max="5631" width="33.42578125" style="16" customWidth="1"/>
    <col min="5632" max="5632" width="25" style="16" customWidth="1"/>
    <col min="5633" max="5633" width="8.85546875" style="16"/>
    <col min="5634" max="5634" width="11.85546875" style="16" bestFit="1" customWidth="1"/>
    <col min="5635" max="5636" width="12.85546875" style="16" bestFit="1" customWidth="1"/>
    <col min="5637" max="5884" width="8.85546875" style="16"/>
    <col min="5885" max="5885" width="16.28515625" style="16" customWidth="1"/>
    <col min="5886" max="5886" width="8.85546875" style="16"/>
    <col min="5887" max="5887" width="33.42578125" style="16" customWidth="1"/>
    <col min="5888" max="5888" width="25" style="16" customWidth="1"/>
    <col min="5889" max="5889" width="8.85546875" style="16"/>
    <col min="5890" max="5890" width="11.85546875" style="16" bestFit="1" customWidth="1"/>
    <col min="5891" max="5892" width="12.85546875" style="16" bestFit="1" customWidth="1"/>
    <col min="5893" max="6140" width="8.85546875" style="16"/>
    <col min="6141" max="6141" width="16.28515625" style="16" customWidth="1"/>
    <col min="6142" max="6142" width="8.85546875" style="16"/>
    <col min="6143" max="6143" width="33.42578125" style="16" customWidth="1"/>
    <col min="6144" max="6144" width="25" style="16" customWidth="1"/>
    <col min="6145" max="6145" width="8.85546875" style="16"/>
    <col min="6146" max="6146" width="11.85546875" style="16" bestFit="1" customWidth="1"/>
    <col min="6147" max="6148" width="12.85546875" style="16" bestFit="1" customWidth="1"/>
    <col min="6149" max="6396" width="8.85546875" style="16"/>
    <col min="6397" max="6397" width="16.28515625" style="16" customWidth="1"/>
    <col min="6398" max="6398" width="8.85546875" style="16"/>
    <col min="6399" max="6399" width="33.42578125" style="16" customWidth="1"/>
    <col min="6400" max="6400" width="25" style="16" customWidth="1"/>
    <col min="6401" max="6401" width="8.85546875" style="16"/>
    <col min="6402" max="6402" width="11.85546875" style="16" bestFit="1" customWidth="1"/>
    <col min="6403" max="6404" width="12.85546875" style="16" bestFit="1" customWidth="1"/>
    <col min="6405" max="6652" width="8.85546875" style="16"/>
    <col min="6653" max="6653" width="16.28515625" style="16" customWidth="1"/>
    <col min="6654" max="6654" width="8.85546875" style="16"/>
    <col min="6655" max="6655" width="33.42578125" style="16" customWidth="1"/>
    <col min="6656" max="6656" width="25" style="16" customWidth="1"/>
    <col min="6657" max="6657" width="8.85546875" style="16"/>
    <col min="6658" max="6658" width="11.85546875" style="16" bestFit="1" customWidth="1"/>
    <col min="6659" max="6660" width="12.85546875" style="16" bestFit="1" customWidth="1"/>
    <col min="6661" max="6908" width="8.85546875" style="16"/>
    <col min="6909" max="6909" width="16.28515625" style="16" customWidth="1"/>
    <col min="6910" max="6910" width="8.85546875" style="16"/>
    <col min="6911" max="6911" width="33.42578125" style="16" customWidth="1"/>
    <col min="6912" max="6912" width="25" style="16" customWidth="1"/>
    <col min="6913" max="6913" width="8.85546875" style="16"/>
    <col min="6914" max="6914" width="11.85546875" style="16" bestFit="1" customWidth="1"/>
    <col min="6915" max="6916" width="12.85546875" style="16" bestFit="1" customWidth="1"/>
    <col min="6917" max="7164" width="8.85546875" style="16"/>
    <col min="7165" max="7165" width="16.28515625" style="16" customWidth="1"/>
    <col min="7166" max="7166" width="8.85546875" style="16"/>
    <col min="7167" max="7167" width="33.42578125" style="16" customWidth="1"/>
    <col min="7168" max="7168" width="25" style="16" customWidth="1"/>
    <col min="7169" max="7169" width="8.85546875" style="16"/>
    <col min="7170" max="7170" width="11.85546875" style="16" bestFit="1" customWidth="1"/>
    <col min="7171" max="7172" width="12.85546875" style="16" bestFit="1" customWidth="1"/>
    <col min="7173" max="7420" width="8.85546875" style="16"/>
    <col min="7421" max="7421" width="16.28515625" style="16" customWidth="1"/>
    <col min="7422" max="7422" width="8.85546875" style="16"/>
    <col min="7423" max="7423" width="33.42578125" style="16" customWidth="1"/>
    <col min="7424" max="7424" width="25" style="16" customWidth="1"/>
    <col min="7425" max="7425" width="8.85546875" style="16"/>
    <col min="7426" max="7426" width="11.85546875" style="16" bestFit="1" customWidth="1"/>
    <col min="7427" max="7428" width="12.85546875" style="16" bestFit="1" customWidth="1"/>
    <col min="7429" max="7676" width="8.85546875" style="16"/>
    <col min="7677" max="7677" width="16.28515625" style="16" customWidth="1"/>
    <col min="7678" max="7678" width="8.85546875" style="16"/>
    <col min="7679" max="7679" width="33.42578125" style="16" customWidth="1"/>
    <col min="7680" max="7680" width="25" style="16" customWidth="1"/>
    <col min="7681" max="7681" width="8.85546875" style="16"/>
    <col min="7682" max="7682" width="11.85546875" style="16" bestFit="1" customWidth="1"/>
    <col min="7683" max="7684" width="12.85546875" style="16" bestFit="1" customWidth="1"/>
    <col min="7685" max="7932" width="8.85546875" style="16"/>
    <col min="7933" max="7933" width="16.28515625" style="16" customWidth="1"/>
    <col min="7934" max="7934" width="8.85546875" style="16"/>
    <col min="7935" max="7935" width="33.42578125" style="16" customWidth="1"/>
    <col min="7936" max="7936" width="25" style="16" customWidth="1"/>
    <col min="7937" max="7937" width="8.85546875" style="16"/>
    <col min="7938" max="7938" width="11.85546875" style="16" bestFit="1" customWidth="1"/>
    <col min="7939" max="7940" width="12.85546875" style="16" bestFit="1" customWidth="1"/>
    <col min="7941" max="8188" width="8.85546875" style="16"/>
    <col min="8189" max="8189" width="16.28515625" style="16" customWidth="1"/>
    <col min="8190" max="8190" width="8.85546875" style="16"/>
    <col min="8191" max="8191" width="33.42578125" style="16" customWidth="1"/>
    <col min="8192" max="8192" width="25" style="16" customWidth="1"/>
    <col min="8193" max="8193" width="8.85546875" style="16"/>
    <col min="8194" max="8194" width="11.85546875" style="16" bestFit="1" customWidth="1"/>
    <col min="8195" max="8196" width="12.85546875" style="16" bestFit="1" customWidth="1"/>
    <col min="8197" max="8444" width="8.85546875" style="16"/>
    <col min="8445" max="8445" width="16.28515625" style="16" customWidth="1"/>
    <col min="8446" max="8446" width="8.85546875" style="16"/>
    <col min="8447" max="8447" width="33.42578125" style="16" customWidth="1"/>
    <col min="8448" max="8448" width="25" style="16" customWidth="1"/>
    <col min="8449" max="8449" width="8.85546875" style="16"/>
    <col min="8450" max="8450" width="11.85546875" style="16" bestFit="1" customWidth="1"/>
    <col min="8451" max="8452" width="12.85546875" style="16" bestFit="1" customWidth="1"/>
    <col min="8453" max="8700" width="8.85546875" style="16"/>
    <col min="8701" max="8701" width="16.28515625" style="16" customWidth="1"/>
    <col min="8702" max="8702" width="8.85546875" style="16"/>
    <col min="8703" max="8703" width="33.42578125" style="16" customWidth="1"/>
    <col min="8704" max="8704" width="25" style="16" customWidth="1"/>
    <col min="8705" max="8705" width="8.85546875" style="16"/>
    <col min="8706" max="8706" width="11.85546875" style="16" bestFit="1" customWidth="1"/>
    <col min="8707" max="8708" width="12.85546875" style="16" bestFit="1" customWidth="1"/>
    <col min="8709" max="8956" width="8.85546875" style="16"/>
    <col min="8957" max="8957" width="16.28515625" style="16" customWidth="1"/>
    <col min="8958" max="8958" width="8.85546875" style="16"/>
    <col min="8959" max="8959" width="33.42578125" style="16" customWidth="1"/>
    <col min="8960" max="8960" width="25" style="16" customWidth="1"/>
    <col min="8961" max="8961" width="8.85546875" style="16"/>
    <col min="8962" max="8962" width="11.85546875" style="16" bestFit="1" customWidth="1"/>
    <col min="8963" max="8964" width="12.85546875" style="16" bestFit="1" customWidth="1"/>
    <col min="8965" max="9212" width="8.85546875" style="16"/>
    <col min="9213" max="9213" width="16.28515625" style="16" customWidth="1"/>
    <col min="9214" max="9214" width="8.85546875" style="16"/>
    <col min="9215" max="9215" width="33.42578125" style="16" customWidth="1"/>
    <col min="9216" max="9216" width="25" style="16" customWidth="1"/>
    <col min="9217" max="9217" width="8.85546875" style="16"/>
    <col min="9218" max="9218" width="11.85546875" style="16" bestFit="1" customWidth="1"/>
    <col min="9219" max="9220" width="12.85546875" style="16" bestFit="1" customWidth="1"/>
    <col min="9221" max="9468" width="8.85546875" style="16"/>
    <col min="9469" max="9469" width="16.28515625" style="16" customWidth="1"/>
    <col min="9470" max="9470" width="8.85546875" style="16"/>
    <col min="9471" max="9471" width="33.42578125" style="16" customWidth="1"/>
    <col min="9472" max="9472" width="25" style="16" customWidth="1"/>
    <col min="9473" max="9473" width="8.85546875" style="16"/>
    <col min="9474" max="9474" width="11.85546875" style="16" bestFit="1" customWidth="1"/>
    <col min="9475" max="9476" width="12.85546875" style="16" bestFit="1" customWidth="1"/>
    <col min="9477" max="9724" width="8.85546875" style="16"/>
    <col min="9725" max="9725" width="16.28515625" style="16" customWidth="1"/>
    <col min="9726" max="9726" width="8.85546875" style="16"/>
    <col min="9727" max="9727" width="33.42578125" style="16" customWidth="1"/>
    <col min="9728" max="9728" width="25" style="16" customWidth="1"/>
    <col min="9729" max="9729" width="8.85546875" style="16"/>
    <col min="9730" max="9730" width="11.85546875" style="16" bestFit="1" customWidth="1"/>
    <col min="9731" max="9732" width="12.85546875" style="16" bestFit="1" customWidth="1"/>
    <col min="9733" max="9980" width="8.85546875" style="16"/>
    <col min="9981" max="9981" width="16.28515625" style="16" customWidth="1"/>
    <col min="9982" max="9982" width="8.85546875" style="16"/>
    <col min="9983" max="9983" width="33.42578125" style="16" customWidth="1"/>
    <col min="9984" max="9984" width="25" style="16" customWidth="1"/>
    <col min="9985" max="9985" width="8.85546875" style="16"/>
    <col min="9986" max="9986" width="11.85546875" style="16" bestFit="1" customWidth="1"/>
    <col min="9987" max="9988" width="12.85546875" style="16" bestFit="1" customWidth="1"/>
    <col min="9989" max="10236" width="8.85546875" style="16"/>
    <col min="10237" max="10237" width="16.28515625" style="16" customWidth="1"/>
    <col min="10238" max="10238" width="8.85546875" style="16"/>
    <col min="10239" max="10239" width="33.42578125" style="16" customWidth="1"/>
    <col min="10240" max="10240" width="25" style="16" customWidth="1"/>
    <col min="10241" max="10241" width="8.85546875" style="16"/>
    <col min="10242" max="10242" width="11.85546875" style="16" bestFit="1" customWidth="1"/>
    <col min="10243" max="10244" width="12.85546875" style="16" bestFit="1" customWidth="1"/>
    <col min="10245" max="10492" width="8.85546875" style="16"/>
    <col min="10493" max="10493" width="16.28515625" style="16" customWidth="1"/>
    <col min="10494" max="10494" width="8.85546875" style="16"/>
    <col min="10495" max="10495" width="33.42578125" style="16" customWidth="1"/>
    <col min="10496" max="10496" width="25" style="16" customWidth="1"/>
    <col min="10497" max="10497" width="8.85546875" style="16"/>
    <col min="10498" max="10498" width="11.85546875" style="16" bestFit="1" customWidth="1"/>
    <col min="10499" max="10500" width="12.85546875" style="16" bestFit="1" customWidth="1"/>
    <col min="10501" max="10748" width="8.85546875" style="16"/>
    <col min="10749" max="10749" width="16.28515625" style="16" customWidth="1"/>
    <col min="10750" max="10750" width="8.85546875" style="16"/>
    <col min="10751" max="10751" width="33.42578125" style="16" customWidth="1"/>
    <col min="10752" max="10752" width="25" style="16" customWidth="1"/>
    <col min="10753" max="10753" width="8.85546875" style="16"/>
    <col min="10754" max="10754" width="11.85546875" style="16" bestFit="1" customWidth="1"/>
    <col min="10755" max="10756" width="12.85546875" style="16" bestFit="1" customWidth="1"/>
    <col min="10757" max="11004" width="8.85546875" style="16"/>
    <col min="11005" max="11005" width="16.28515625" style="16" customWidth="1"/>
    <col min="11006" max="11006" width="8.85546875" style="16"/>
    <col min="11007" max="11007" width="33.42578125" style="16" customWidth="1"/>
    <col min="11008" max="11008" width="25" style="16" customWidth="1"/>
    <col min="11009" max="11009" width="8.85546875" style="16"/>
    <col min="11010" max="11010" width="11.85546875" style="16" bestFit="1" customWidth="1"/>
    <col min="11011" max="11012" width="12.85546875" style="16" bestFit="1" customWidth="1"/>
    <col min="11013" max="11260" width="8.85546875" style="16"/>
    <col min="11261" max="11261" width="16.28515625" style="16" customWidth="1"/>
    <col min="11262" max="11262" width="8.85546875" style="16"/>
    <col min="11263" max="11263" width="33.42578125" style="16" customWidth="1"/>
    <col min="11264" max="11264" width="25" style="16" customWidth="1"/>
    <col min="11265" max="11265" width="8.85546875" style="16"/>
    <col min="11266" max="11266" width="11.85546875" style="16" bestFit="1" customWidth="1"/>
    <col min="11267" max="11268" width="12.85546875" style="16" bestFit="1" customWidth="1"/>
    <col min="11269" max="11516" width="8.85546875" style="16"/>
    <col min="11517" max="11517" width="16.28515625" style="16" customWidth="1"/>
    <col min="11518" max="11518" width="8.85546875" style="16"/>
    <col min="11519" max="11519" width="33.42578125" style="16" customWidth="1"/>
    <col min="11520" max="11520" width="25" style="16" customWidth="1"/>
    <col min="11521" max="11521" width="8.85546875" style="16"/>
    <col min="11522" max="11522" width="11.85546875" style="16" bestFit="1" customWidth="1"/>
    <col min="11523" max="11524" width="12.85546875" style="16" bestFit="1" customWidth="1"/>
    <col min="11525" max="11772" width="8.85546875" style="16"/>
    <col min="11773" max="11773" width="16.28515625" style="16" customWidth="1"/>
    <col min="11774" max="11774" width="8.85546875" style="16"/>
    <col min="11775" max="11775" width="33.42578125" style="16" customWidth="1"/>
    <col min="11776" max="11776" width="25" style="16" customWidth="1"/>
    <col min="11777" max="11777" width="8.85546875" style="16"/>
    <col min="11778" max="11778" width="11.85546875" style="16" bestFit="1" customWidth="1"/>
    <col min="11779" max="11780" width="12.85546875" style="16" bestFit="1" customWidth="1"/>
    <col min="11781" max="12028" width="8.85546875" style="16"/>
    <col min="12029" max="12029" width="16.28515625" style="16" customWidth="1"/>
    <col min="12030" max="12030" width="8.85546875" style="16"/>
    <col min="12031" max="12031" width="33.42578125" style="16" customWidth="1"/>
    <col min="12032" max="12032" width="25" style="16" customWidth="1"/>
    <col min="12033" max="12033" width="8.85546875" style="16"/>
    <col min="12034" max="12034" width="11.85546875" style="16" bestFit="1" customWidth="1"/>
    <col min="12035" max="12036" width="12.85546875" style="16" bestFit="1" customWidth="1"/>
    <col min="12037" max="12284" width="8.85546875" style="16"/>
    <col min="12285" max="12285" width="16.28515625" style="16" customWidth="1"/>
    <col min="12286" max="12286" width="8.85546875" style="16"/>
    <col min="12287" max="12287" width="33.42578125" style="16" customWidth="1"/>
    <col min="12288" max="12288" width="25" style="16" customWidth="1"/>
    <col min="12289" max="12289" width="8.85546875" style="16"/>
    <col min="12290" max="12290" width="11.85546875" style="16" bestFit="1" customWidth="1"/>
    <col min="12291" max="12292" width="12.85546875" style="16" bestFit="1" customWidth="1"/>
    <col min="12293" max="12540" width="8.85546875" style="16"/>
    <col min="12541" max="12541" width="16.28515625" style="16" customWidth="1"/>
    <col min="12542" max="12542" width="8.85546875" style="16"/>
    <col min="12543" max="12543" width="33.42578125" style="16" customWidth="1"/>
    <col min="12544" max="12544" width="25" style="16" customWidth="1"/>
    <col min="12545" max="12545" width="8.85546875" style="16"/>
    <col min="12546" max="12546" width="11.85546875" style="16" bestFit="1" customWidth="1"/>
    <col min="12547" max="12548" width="12.85546875" style="16" bestFit="1" customWidth="1"/>
    <col min="12549" max="12796" width="8.85546875" style="16"/>
    <col min="12797" max="12797" width="16.28515625" style="16" customWidth="1"/>
    <col min="12798" max="12798" width="8.85546875" style="16"/>
    <col min="12799" max="12799" width="33.42578125" style="16" customWidth="1"/>
    <col min="12800" max="12800" width="25" style="16" customWidth="1"/>
    <col min="12801" max="12801" width="8.85546875" style="16"/>
    <col min="12802" max="12802" width="11.85546875" style="16" bestFit="1" customWidth="1"/>
    <col min="12803" max="12804" width="12.85546875" style="16" bestFit="1" customWidth="1"/>
    <col min="12805" max="13052" width="8.85546875" style="16"/>
    <col min="13053" max="13053" width="16.28515625" style="16" customWidth="1"/>
    <col min="13054" max="13054" width="8.85546875" style="16"/>
    <col min="13055" max="13055" width="33.42578125" style="16" customWidth="1"/>
    <col min="13056" max="13056" width="25" style="16" customWidth="1"/>
    <col min="13057" max="13057" width="8.85546875" style="16"/>
    <col min="13058" max="13058" width="11.85546875" style="16" bestFit="1" customWidth="1"/>
    <col min="13059" max="13060" width="12.85546875" style="16" bestFit="1" customWidth="1"/>
    <col min="13061" max="13308" width="8.85546875" style="16"/>
    <col min="13309" max="13309" width="16.28515625" style="16" customWidth="1"/>
    <col min="13310" max="13310" width="8.85546875" style="16"/>
    <col min="13311" max="13311" width="33.42578125" style="16" customWidth="1"/>
    <col min="13312" max="13312" width="25" style="16" customWidth="1"/>
    <col min="13313" max="13313" width="8.85546875" style="16"/>
    <col min="13314" max="13314" width="11.85546875" style="16" bestFit="1" customWidth="1"/>
    <col min="13315" max="13316" width="12.85546875" style="16" bestFit="1" customWidth="1"/>
    <col min="13317" max="13564" width="8.85546875" style="16"/>
    <col min="13565" max="13565" width="16.28515625" style="16" customWidth="1"/>
    <col min="13566" max="13566" width="8.85546875" style="16"/>
    <col min="13567" max="13567" width="33.42578125" style="16" customWidth="1"/>
    <col min="13568" max="13568" width="25" style="16" customWidth="1"/>
    <col min="13569" max="13569" width="8.85546875" style="16"/>
    <col min="13570" max="13570" width="11.85546875" style="16" bestFit="1" customWidth="1"/>
    <col min="13571" max="13572" width="12.85546875" style="16" bestFit="1" customWidth="1"/>
    <col min="13573" max="13820" width="8.85546875" style="16"/>
    <col min="13821" max="13821" width="16.28515625" style="16" customWidth="1"/>
    <col min="13822" max="13822" width="8.85546875" style="16"/>
    <col min="13823" max="13823" width="33.42578125" style="16" customWidth="1"/>
    <col min="13824" max="13824" width="25" style="16" customWidth="1"/>
    <col min="13825" max="13825" width="8.85546875" style="16"/>
    <col min="13826" max="13826" width="11.85546875" style="16" bestFit="1" customWidth="1"/>
    <col min="13827" max="13828" width="12.85546875" style="16" bestFit="1" customWidth="1"/>
    <col min="13829" max="14076" width="8.85546875" style="16"/>
    <col min="14077" max="14077" width="16.28515625" style="16" customWidth="1"/>
    <col min="14078" max="14078" width="8.85546875" style="16"/>
    <col min="14079" max="14079" width="33.42578125" style="16" customWidth="1"/>
    <col min="14080" max="14080" width="25" style="16" customWidth="1"/>
    <col min="14081" max="14081" width="8.85546875" style="16"/>
    <col min="14082" max="14082" width="11.85546875" style="16" bestFit="1" customWidth="1"/>
    <col min="14083" max="14084" width="12.85546875" style="16" bestFit="1" customWidth="1"/>
    <col min="14085" max="14332" width="8.85546875" style="16"/>
    <col min="14333" max="14333" width="16.28515625" style="16" customWidth="1"/>
    <col min="14334" max="14334" width="8.85546875" style="16"/>
    <col min="14335" max="14335" width="33.42578125" style="16" customWidth="1"/>
    <col min="14336" max="14336" width="25" style="16" customWidth="1"/>
    <col min="14337" max="14337" width="8.85546875" style="16"/>
    <col min="14338" max="14338" width="11.85546875" style="16" bestFit="1" customWidth="1"/>
    <col min="14339" max="14340" width="12.85546875" style="16" bestFit="1" customWidth="1"/>
    <col min="14341" max="14588" width="8.85546875" style="16"/>
    <col min="14589" max="14589" width="16.28515625" style="16" customWidth="1"/>
    <col min="14590" max="14590" width="8.85546875" style="16"/>
    <col min="14591" max="14591" width="33.42578125" style="16" customWidth="1"/>
    <col min="14592" max="14592" width="25" style="16" customWidth="1"/>
    <col min="14593" max="14593" width="8.85546875" style="16"/>
    <col min="14594" max="14594" width="11.85546875" style="16" bestFit="1" customWidth="1"/>
    <col min="14595" max="14596" width="12.85546875" style="16" bestFit="1" customWidth="1"/>
    <col min="14597" max="14844" width="8.85546875" style="16"/>
    <col min="14845" max="14845" width="16.28515625" style="16" customWidth="1"/>
    <col min="14846" max="14846" width="8.85546875" style="16"/>
    <col min="14847" max="14847" width="33.42578125" style="16" customWidth="1"/>
    <col min="14848" max="14848" width="25" style="16" customWidth="1"/>
    <col min="14849" max="14849" width="8.85546875" style="16"/>
    <col min="14850" max="14850" width="11.85546875" style="16" bestFit="1" customWidth="1"/>
    <col min="14851" max="14852" width="12.85546875" style="16" bestFit="1" customWidth="1"/>
    <col min="14853" max="15100" width="8.85546875" style="16"/>
    <col min="15101" max="15101" width="16.28515625" style="16" customWidth="1"/>
    <col min="15102" max="15102" width="8.85546875" style="16"/>
    <col min="15103" max="15103" width="33.42578125" style="16" customWidth="1"/>
    <col min="15104" max="15104" width="25" style="16" customWidth="1"/>
    <col min="15105" max="15105" width="8.85546875" style="16"/>
    <col min="15106" max="15106" width="11.85546875" style="16" bestFit="1" customWidth="1"/>
    <col min="15107" max="15108" width="12.85546875" style="16" bestFit="1" customWidth="1"/>
    <col min="15109" max="15356" width="8.85546875" style="16"/>
    <col min="15357" max="15357" width="16.28515625" style="16" customWidth="1"/>
    <col min="15358" max="15358" width="8.85546875" style="16"/>
    <col min="15359" max="15359" width="33.42578125" style="16" customWidth="1"/>
    <col min="15360" max="15360" width="25" style="16" customWidth="1"/>
    <col min="15361" max="15361" width="8.85546875" style="16"/>
    <col min="15362" max="15362" width="11.85546875" style="16" bestFit="1" customWidth="1"/>
    <col min="15363" max="15364" width="12.85546875" style="16" bestFit="1" customWidth="1"/>
    <col min="15365" max="15612" width="8.85546875" style="16"/>
    <col min="15613" max="15613" width="16.28515625" style="16" customWidth="1"/>
    <col min="15614" max="15614" width="8.85546875" style="16"/>
    <col min="15615" max="15615" width="33.42578125" style="16" customWidth="1"/>
    <col min="15616" max="15616" width="25" style="16" customWidth="1"/>
    <col min="15617" max="15617" width="8.85546875" style="16"/>
    <col min="15618" max="15618" width="11.85546875" style="16" bestFit="1" customWidth="1"/>
    <col min="15619" max="15620" width="12.85546875" style="16" bestFit="1" customWidth="1"/>
    <col min="15621" max="15868" width="8.85546875" style="16"/>
    <col min="15869" max="15869" width="16.28515625" style="16" customWidth="1"/>
    <col min="15870" max="15870" width="8.85546875" style="16"/>
    <col min="15871" max="15871" width="33.42578125" style="16" customWidth="1"/>
    <col min="15872" max="15872" width="25" style="16" customWidth="1"/>
    <col min="15873" max="15873" width="8.85546875" style="16"/>
    <col min="15874" max="15874" width="11.85546875" style="16" bestFit="1" customWidth="1"/>
    <col min="15875" max="15876" width="12.85546875" style="16" bestFit="1" customWidth="1"/>
    <col min="15877" max="16124" width="8.85546875" style="16"/>
    <col min="16125" max="16125" width="16.28515625" style="16" customWidth="1"/>
    <col min="16126" max="16126" width="8.85546875" style="16"/>
    <col min="16127" max="16127" width="33.42578125" style="16" customWidth="1"/>
    <col min="16128" max="16128" width="25" style="16" customWidth="1"/>
    <col min="16129" max="16129" width="8.85546875" style="16"/>
    <col min="16130" max="16130" width="11.85546875" style="16" bestFit="1" customWidth="1"/>
    <col min="16131" max="16132" width="12.85546875" style="16" bestFit="1" customWidth="1"/>
    <col min="16133" max="16384" width="8.85546875" style="16"/>
  </cols>
  <sheetData>
    <row r="1" spans="1:4" ht="15.75" customHeight="1">
      <c r="A1" s="19"/>
      <c r="B1" s="19"/>
      <c r="C1" s="19"/>
    </row>
    <row r="2" spans="1:4" ht="18.75">
      <c r="A2" s="72" t="s">
        <v>0</v>
      </c>
      <c r="B2" s="73" t="s">
        <v>118</v>
      </c>
      <c r="C2" s="73"/>
      <c r="D2" s="74"/>
    </row>
    <row r="3" spans="1:4" ht="15">
      <c r="A3" s="75"/>
      <c r="B3" s="75"/>
      <c r="C3" s="75"/>
      <c r="D3" s="76"/>
    </row>
    <row r="4" spans="1:4" ht="15">
      <c r="A4" s="75" t="s">
        <v>1</v>
      </c>
      <c r="B4" s="77" t="s">
        <v>2</v>
      </c>
      <c r="C4" s="75"/>
      <c r="D4" s="76"/>
    </row>
    <row r="5" spans="1:4" ht="15">
      <c r="A5" s="75"/>
      <c r="B5" s="75"/>
      <c r="C5" s="75"/>
      <c r="D5" s="76"/>
    </row>
    <row r="6" spans="1:4" ht="15">
      <c r="A6" s="75" t="s">
        <v>3</v>
      </c>
      <c r="B6" s="70" t="s">
        <v>4</v>
      </c>
      <c r="C6" s="75"/>
      <c r="D6" s="76"/>
    </row>
    <row r="7" spans="1:4" ht="15">
      <c r="A7" s="75"/>
      <c r="B7" s="71" t="s">
        <v>5</v>
      </c>
      <c r="C7" s="75"/>
      <c r="D7" s="76"/>
    </row>
    <row r="8" spans="1:4" ht="15">
      <c r="A8" s="75"/>
      <c r="B8" s="71" t="s">
        <v>6</v>
      </c>
      <c r="C8" s="75"/>
      <c r="D8" s="76"/>
    </row>
    <row r="9" spans="1:4" ht="15">
      <c r="A9" s="75"/>
      <c r="B9" s="71"/>
      <c r="C9" s="75"/>
      <c r="D9" s="76"/>
    </row>
    <row r="10" spans="1:4" ht="15">
      <c r="A10" s="75"/>
      <c r="B10" s="70" t="s">
        <v>7</v>
      </c>
      <c r="C10" s="75"/>
      <c r="D10" s="76"/>
    </row>
    <row r="11" spans="1:4" ht="15">
      <c r="A11" s="75"/>
      <c r="B11" s="71" t="s">
        <v>8</v>
      </c>
      <c r="C11" s="75"/>
      <c r="D11" s="76"/>
    </row>
    <row r="12" spans="1:4" ht="15">
      <c r="A12" s="75"/>
      <c r="B12" s="71" t="s">
        <v>9</v>
      </c>
      <c r="C12" s="75"/>
      <c r="D12" s="76"/>
    </row>
    <row r="13" spans="1:4" ht="15">
      <c r="A13" s="75"/>
      <c r="B13" s="87" t="s">
        <v>10</v>
      </c>
      <c r="C13" s="75"/>
      <c r="D13" s="76"/>
    </row>
    <row r="14" spans="1:4" ht="15">
      <c r="A14" s="75"/>
      <c r="B14" s="71" t="s">
        <v>11</v>
      </c>
      <c r="C14" s="75"/>
      <c r="D14" s="76"/>
    </row>
    <row r="15" spans="1:4" ht="15">
      <c r="A15" s="75"/>
      <c r="B15" s="75"/>
      <c r="C15" s="75"/>
      <c r="D15" s="76"/>
    </row>
    <row r="16" spans="1:4" ht="13.5" customHeight="1">
      <c r="A16" s="19"/>
      <c r="B16" s="19"/>
      <c r="C16" s="19"/>
      <c r="D16" s="20"/>
    </row>
    <row r="17" spans="1:5" ht="13.5" thickBot="1">
      <c r="A17" s="16" t="s">
        <v>12</v>
      </c>
    </row>
    <row r="18" spans="1:5">
      <c r="B18" s="21" t="s">
        <v>13</v>
      </c>
      <c r="C18" s="22"/>
      <c r="D18" s="23"/>
    </row>
    <row r="19" spans="1:5">
      <c r="B19" s="24"/>
      <c r="C19" s="25"/>
      <c r="D19" s="26"/>
    </row>
    <row r="20" spans="1:5">
      <c r="B20" s="24"/>
      <c r="C20" s="61"/>
      <c r="D20" s="62"/>
    </row>
    <row r="21" spans="1:5">
      <c r="B21" s="27"/>
      <c r="C21" s="28"/>
      <c r="D21" s="29"/>
      <c r="E21" s="17"/>
    </row>
    <row r="22" spans="1:5">
      <c r="B22" s="30" t="s">
        <v>14</v>
      </c>
      <c r="C22" s="31"/>
      <c r="D22" s="67">
        <f>'VV - 30.06.2025'!G128</f>
        <v>0</v>
      </c>
    </row>
    <row r="23" spans="1:5">
      <c r="B23" s="63" t="s">
        <v>15</v>
      </c>
      <c r="C23" s="64"/>
      <c r="D23" s="66">
        <f>D22*0.21</f>
        <v>0</v>
      </c>
    </row>
    <row r="24" spans="1:5">
      <c r="B24" s="63" t="s">
        <v>16</v>
      </c>
      <c r="C24" s="64"/>
      <c r="D24" s="65">
        <f>D22+D23</f>
        <v>0</v>
      </c>
    </row>
    <row r="25" spans="1:5" ht="13.5" thickBot="1">
      <c r="B25" s="32"/>
      <c r="C25" s="33"/>
      <c r="D25" s="34"/>
    </row>
    <row r="26" spans="1:5" ht="15" customHeight="1"/>
    <row r="27" spans="1:5" ht="15.75">
      <c r="B27" s="38" t="s">
        <v>17</v>
      </c>
    </row>
    <row r="28" spans="1:5">
      <c r="B28" s="68" t="s">
        <v>18</v>
      </c>
    </row>
    <row r="29" spans="1:5">
      <c r="A29" s="18"/>
      <c r="B29" s="68" t="s">
        <v>19</v>
      </c>
      <c r="E29" s="18"/>
    </row>
    <row r="30" spans="1:5">
      <c r="A30" s="18"/>
      <c r="B30" s="68" t="s">
        <v>20</v>
      </c>
      <c r="E30" s="18"/>
    </row>
    <row r="31" spans="1:5">
      <c r="A31" s="18"/>
      <c r="B31" s="81" t="s">
        <v>21</v>
      </c>
      <c r="C31" s="2"/>
      <c r="E31" s="18"/>
    </row>
    <row r="32" spans="1:5">
      <c r="A32" s="18"/>
      <c r="B32" s="37"/>
      <c r="C32"/>
      <c r="E32" s="18"/>
    </row>
    <row r="33" spans="1:5" ht="15">
      <c r="A33" s="18"/>
      <c r="B33" s="39" t="s">
        <v>22</v>
      </c>
      <c r="C33" s="41">
        <f ca="1">TODAY()</f>
        <v>45838</v>
      </c>
      <c r="E33" s="18"/>
    </row>
    <row r="34" spans="1:5">
      <c r="A34" s="18"/>
      <c r="B34" s="36"/>
      <c r="E34" s="18"/>
    </row>
    <row r="35" spans="1:5" ht="15">
      <c r="A35" s="18"/>
      <c r="B35" s="40" t="s">
        <v>23</v>
      </c>
      <c r="C35" s="19" t="s">
        <v>118</v>
      </c>
      <c r="E35" s="18"/>
    </row>
    <row r="36" spans="1:5">
      <c r="A36" s="18"/>
      <c r="B36" s="36"/>
      <c r="E36" s="18"/>
    </row>
    <row r="37" spans="1:5">
      <c r="A37" s="18"/>
      <c r="B37" s="36"/>
      <c r="E37" s="18"/>
    </row>
    <row r="38" spans="1:5">
      <c r="A38" s="18"/>
      <c r="B38" s="36"/>
      <c r="E38" s="18"/>
    </row>
    <row r="39" spans="1:5">
      <c r="A39" s="18"/>
      <c r="B39" s="36"/>
      <c r="E39" s="18"/>
    </row>
    <row r="40" spans="1:5">
      <c r="A40" s="18"/>
      <c r="B40" s="36"/>
      <c r="E40" s="18"/>
    </row>
    <row r="41" spans="1:5">
      <c r="B41" s="36"/>
      <c r="E41" s="18"/>
    </row>
    <row r="42" spans="1:5">
      <c r="B42" s="36"/>
      <c r="E42" s="18"/>
    </row>
    <row r="43" spans="1:5">
      <c r="B43" s="36"/>
    </row>
    <row r="44" spans="1:5">
      <c r="B44" s="36"/>
    </row>
    <row r="46" spans="1:5">
      <c r="B46" s="35"/>
    </row>
    <row r="47" spans="1:5">
      <c r="B47" s="18"/>
    </row>
    <row r="48" spans="1:5">
      <c r="B48" s="18"/>
    </row>
    <row r="49" spans="2:252">
      <c r="B49" s="18"/>
    </row>
    <row r="50" spans="2:252">
      <c r="B50" s="18"/>
    </row>
    <row r="51" spans="2:252">
      <c r="B51" s="18"/>
    </row>
    <row r="52" spans="2:252">
      <c r="B52" s="18"/>
    </row>
    <row r="53" spans="2:252"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</row>
    <row r="54" spans="2:252"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  <c r="HT54" s="18"/>
      <c r="HU54" s="18"/>
      <c r="HV54" s="18"/>
      <c r="HW54" s="18"/>
      <c r="HX54" s="18"/>
      <c r="HY54" s="18"/>
      <c r="HZ54" s="18"/>
      <c r="IA54" s="18"/>
      <c r="IB54" s="18"/>
      <c r="IC54" s="18"/>
      <c r="ID54" s="18"/>
      <c r="IE54" s="18"/>
      <c r="IF54" s="18"/>
      <c r="IG54" s="18"/>
      <c r="IH54" s="18"/>
      <c r="II54" s="18"/>
      <c r="IJ54" s="18"/>
      <c r="IK54" s="18"/>
      <c r="IL54" s="18"/>
      <c r="IM54" s="18"/>
      <c r="IN54" s="18"/>
      <c r="IO54" s="18"/>
      <c r="IP54" s="18"/>
      <c r="IQ54" s="18"/>
      <c r="IR54" s="18"/>
    </row>
    <row r="55" spans="2:252"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  <c r="ID55" s="18"/>
      <c r="IE55" s="18"/>
      <c r="IF55" s="18"/>
      <c r="IG55" s="18"/>
      <c r="IH55" s="18"/>
      <c r="II55" s="18"/>
      <c r="IJ55" s="18"/>
      <c r="IK55" s="18"/>
      <c r="IL55" s="18"/>
      <c r="IM55" s="18"/>
      <c r="IN55" s="18"/>
      <c r="IO55" s="18"/>
      <c r="IP55" s="18"/>
      <c r="IQ55" s="18"/>
      <c r="IR55" s="18"/>
    </row>
    <row r="56" spans="2:252"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  <c r="ID56" s="18"/>
      <c r="IE56" s="18"/>
      <c r="IF56" s="18"/>
      <c r="IG56" s="18"/>
      <c r="IH56" s="18"/>
      <c r="II56" s="18"/>
      <c r="IJ56" s="18"/>
      <c r="IK56" s="18"/>
      <c r="IL56" s="18"/>
      <c r="IM56" s="18"/>
      <c r="IN56" s="18"/>
      <c r="IO56" s="18"/>
      <c r="IP56" s="18"/>
      <c r="IQ56" s="18"/>
      <c r="IR56" s="18"/>
    </row>
    <row r="57" spans="2:252"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  <c r="ID57" s="18"/>
      <c r="IE57" s="18"/>
      <c r="IF57" s="18"/>
      <c r="IG57" s="18"/>
      <c r="IH57" s="18"/>
      <c r="II57" s="18"/>
      <c r="IJ57" s="18"/>
      <c r="IK57" s="18"/>
      <c r="IL57" s="18"/>
      <c r="IM57" s="18"/>
      <c r="IN57" s="18"/>
      <c r="IO57" s="18"/>
      <c r="IP57" s="18"/>
      <c r="IQ57" s="18"/>
      <c r="IR57" s="18"/>
    </row>
    <row r="58" spans="2:252"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  <c r="ID58" s="18"/>
      <c r="IE58" s="18"/>
      <c r="IF58" s="18"/>
      <c r="IG58" s="18"/>
      <c r="IH58" s="18"/>
      <c r="II58" s="18"/>
      <c r="IJ58" s="18"/>
      <c r="IK58" s="18"/>
      <c r="IL58" s="18"/>
      <c r="IM58" s="18"/>
      <c r="IN58" s="18"/>
      <c r="IO58" s="18"/>
      <c r="IP58" s="18"/>
      <c r="IQ58" s="18"/>
      <c r="IR58" s="18"/>
    </row>
    <row r="59" spans="2:252"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  <c r="FT59" s="18"/>
      <c r="FU59" s="18"/>
      <c r="FV59" s="18"/>
      <c r="FW59" s="18"/>
      <c r="FX59" s="18"/>
      <c r="FY59" s="18"/>
      <c r="FZ59" s="18"/>
      <c r="GA59" s="18"/>
      <c r="GB59" s="18"/>
      <c r="GC59" s="18"/>
      <c r="GD59" s="18"/>
      <c r="GE59" s="18"/>
      <c r="GF59" s="18"/>
      <c r="GG59" s="18"/>
      <c r="GH59" s="18"/>
      <c r="GI59" s="18"/>
      <c r="GJ59" s="18"/>
      <c r="GK59" s="18"/>
      <c r="GL59" s="18"/>
      <c r="GM59" s="18"/>
      <c r="GN59" s="18"/>
      <c r="GO59" s="18"/>
      <c r="GP59" s="18"/>
      <c r="GQ59" s="18"/>
      <c r="GR59" s="18"/>
      <c r="GS59" s="18"/>
      <c r="GT59" s="18"/>
      <c r="GU59" s="18"/>
      <c r="GV59" s="18"/>
      <c r="GW59" s="18"/>
      <c r="GX59" s="18"/>
      <c r="GY59" s="18"/>
      <c r="GZ59" s="18"/>
      <c r="HA59" s="18"/>
      <c r="HB59" s="18"/>
      <c r="HC59" s="18"/>
      <c r="HD59" s="18"/>
      <c r="HE59" s="18"/>
      <c r="HF59" s="18"/>
      <c r="HG59" s="18"/>
      <c r="HH59" s="18"/>
      <c r="HI59" s="18"/>
      <c r="HJ59" s="18"/>
      <c r="HK59" s="18"/>
      <c r="HL59" s="18"/>
      <c r="HM59" s="18"/>
      <c r="HN59" s="18"/>
      <c r="HO59" s="18"/>
      <c r="HP59" s="18"/>
      <c r="HQ59" s="18"/>
      <c r="HR59" s="18"/>
      <c r="HS59" s="18"/>
      <c r="HT59" s="18"/>
      <c r="HU59" s="18"/>
      <c r="HV59" s="18"/>
      <c r="HW59" s="18"/>
      <c r="HX59" s="18"/>
      <c r="HY59" s="18"/>
      <c r="HZ59" s="18"/>
      <c r="IA59" s="18"/>
      <c r="IB59" s="18"/>
      <c r="IC59" s="18"/>
      <c r="ID59" s="18"/>
      <c r="IE59" s="18"/>
      <c r="IF59" s="18"/>
      <c r="IG59" s="18"/>
      <c r="IH59" s="18"/>
      <c r="II59" s="18"/>
      <c r="IJ59" s="18"/>
      <c r="IK59" s="18"/>
      <c r="IL59" s="18"/>
      <c r="IM59" s="18"/>
      <c r="IN59" s="18"/>
      <c r="IO59" s="18"/>
      <c r="IP59" s="18"/>
      <c r="IQ59" s="18"/>
      <c r="IR59" s="18"/>
    </row>
    <row r="60" spans="2:252"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8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</row>
    <row r="61" spans="2:252"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  <c r="HT61" s="18"/>
      <c r="HU61" s="18"/>
      <c r="HV61" s="18"/>
      <c r="HW61" s="18"/>
      <c r="HX61" s="18"/>
      <c r="HY61" s="18"/>
      <c r="HZ61" s="18"/>
      <c r="IA61" s="18"/>
      <c r="IB61" s="18"/>
      <c r="IC61" s="18"/>
      <c r="ID61" s="18"/>
      <c r="IE61" s="18"/>
      <c r="IF61" s="18"/>
      <c r="IG61" s="18"/>
      <c r="IH61" s="18"/>
      <c r="II61" s="18"/>
      <c r="IJ61" s="18"/>
      <c r="IK61" s="18"/>
      <c r="IL61" s="18"/>
      <c r="IM61" s="18"/>
      <c r="IN61" s="18"/>
      <c r="IO61" s="18"/>
      <c r="IP61" s="18"/>
      <c r="IQ61" s="18"/>
      <c r="IR61" s="18"/>
    </row>
    <row r="62" spans="2:252"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  <c r="FT62" s="18"/>
      <c r="FU62" s="18"/>
      <c r="FV62" s="18"/>
      <c r="FW62" s="18"/>
      <c r="FX62" s="18"/>
      <c r="FY62" s="18"/>
      <c r="FZ62" s="18"/>
      <c r="GA62" s="18"/>
      <c r="GB62" s="18"/>
      <c r="GC62" s="18"/>
      <c r="GD62" s="18"/>
      <c r="GE62" s="18"/>
      <c r="GF62" s="18"/>
      <c r="GG62" s="18"/>
      <c r="GH62" s="18"/>
      <c r="GI62" s="18"/>
      <c r="GJ62" s="18"/>
      <c r="GK62" s="18"/>
      <c r="GL62" s="18"/>
      <c r="GM62" s="18"/>
      <c r="GN62" s="18"/>
      <c r="GO62" s="18"/>
      <c r="GP62" s="18"/>
      <c r="GQ62" s="18"/>
      <c r="GR62" s="18"/>
      <c r="GS62" s="18"/>
      <c r="GT62" s="18"/>
      <c r="GU62" s="18"/>
      <c r="GV62" s="18"/>
      <c r="GW62" s="18"/>
      <c r="GX62" s="18"/>
      <c r="GY62" s="18"/>
      <c r="GZ62" s="18"/>
      <c r="HA62" s="18"/>
      <c r="HB62" s="18"/>
      <c r="HC62" s="18"/>
      <c r="HD62" s="18"/>
      <c r="HE62" s="18"/>
      <c r="HF62" s="18"/>
      <c r="HG62" s="18"/>
      <c r="HH62" s="18"/>
      <c r="HI62" s="18"/>
      <c r="HJ62" s="18"/>
      <c r="HK62" s="18"/>
      <c r="HL62" s="18"/>
      <c r="HM62" s="18"/>
      <c r="HN62" s="18"/>
      <c r="HO62" s="18"/>
      <c r="HP62" s="18"/>
      <c r="HQ62" s="18"/>
      <c r="HR62" s="18"/>
      <c r="HS62" s="18"/>
      <c r="HT62" s="18"/>
      <c r="HU62" s="18"/>
      <c r="HV62" s="18"/>
      <c r="HW62" s="18"/>
      <c r="HX62" s="18"/>
      <c r="HY62" s="18"/>
      <c r="HZ62" s="18"/>
      <c r="IA62" s="18"/>
      <c r="IB62" s="18"/>
      <c r="IC62" s="18"/>
      <c r="ID62" s="18"/>
      <c r="IE62" s="18"/>
      <c r="IF62" s="18"/>
      <c r="IG62" s="18"/>
      <c r="IH62" s="18"/>
      <c r="II62" s="18"/>
      <c r="IJ62" s="18"/>
      <c r="IK62" s="18"/>
      <c r="IL62" s="18"/>
      <c r="IM62" s="18"/>
      <c r="IN62" s="18"/>
      <c r="IO62" s="18"/>
      <c r="IP62" s="18"/>
      <c r="IQ62" s="18"/>
      <c r="IR62" s="18"/>
    </row>
    <row r="63" spans="2:252"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  <c r="FT63" s="18"/>
      <c r="FU63" s="18"/>
      <c r="FV63" s="18"/>
      <c r="FW63" s="18"/>
      <c r="FX63" s="18"/>
      <c r="FY63" s="18"/>
      <c r="FZ63" s="18"/>
      <c r="GA63" s="18"/>
      <c r="GB63" s="18"/>
      <c r="GC63" s="18"/>
      <c r="GD63" s="18"/>
      <c r="GE63" s="18"/>
      <c r="GF63" s="18"/>
      <c r="GG63" s="18"/>
      <c r="GH63" s="18"/>
      <c r="GI63" s="18"/>
      <c r="GJ63" s="18"/>
      <c r="GK63" s="18"/>
      <c r="GL63" s="18"/>
      <c r="GM63" s="18"/>
      <c r="GN63" s="18"/>
      <c r="GO63" s="18"/>
      <c r="GP63" s="18"/>
      <c r="GQ63" s="18"/>
      <c r="GR63" s="18"/>
      <c r="GS63" s="18"/>
      <c r="GT63" s="18"/>
      <c r="GU63" s="18"/>
      <c r="GV63" s="18"/>
      <c r="GW63" s="18"/>
      <c r="GX63" s="18"/>
      <c r="GY63" s="18"/>
      <c r="GZ63" s="18"/>
      <c r="HA63" s="18"/>
      <c r="HB63" s="18"/>
      <c r="HC63" s="18"/>
      <c r="HD63" s="18"/>
      <c r="HE63" s="18"/>
      <c r="HF63" s="18"/>
      <c r="HG63" s="18"/>
      <c r="HH63" s="18"/>
      <c r="HI63" s="18"/>
      <c r="HJ63" s="18"/>
      <c r="HK63" s="18"/>
      <c r="HL63" s="18"/>
      <c r="HM63" s="18"/>
      <c r="HN63" s="18"/>
      <c r="HO63" s="18"/>
      <c r="HP63" s="18"/>
      <c r="HQ63" s="18"/>
      <c r="HR63" s="18"/>
      <c r="HS63" s="18"/>
      <c r="HT63" s="18"/>
      <c r="HU63" s="18"/>
      <c r="HV63" s="18"/>
      <c r="HW63" s="18"/>
      <c r="HX63" s="18"/>
      <c r="HY63" s="18"/>
      <c r="HZ63" s="18"/>
      <c r="IA63" s="18"/>
      <c r="IB63" s="18"/>
      <c r="IC63" s="18"/>
      <c r="ID63" s="18"/>
      <c r="IE63" s="18"/>
      <c r="IF63" s="18"/>
      <c r="IG63" s="18"/>
      <c r="IH63" s="18"/>
      <c r="II63" s="18"/>
      <c r="IJ63" s="18"/>
      <c r="IK63" s="18"/>
      <c r="IL63" s="18"/>
      <c r="IM63" s="18"/>
      <c r="IN63" s="18"/>
      <c r="IO63" s="18"/>
      <c r="IP63" s="18"/>
      <c r="IQ63" s="18"/>
      <c r="IR63" s="18"/>
    </row>
    <row r="64" spans="2:252"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  <c r="FT64" s="18"/>
      <c r="FU64" s="18"/>
      <c r="FV64" s="18"/>
      <c r="FW64" s="18"/>
      <c r="FX64" s="18"/>
      <c r="FY64" s="18"/>
      <c r="FZ64" s="18"/>
      <c r="GA64" s="18"/>
      <c r="GB64" s="18"/>
      <c r="GC64" s="18"/>
      <c r="GD64" s="18"/>
      <c r="GE64" s="18"/>
      <c r="GF64" s="18"/>
      <c r="GG64" s="18"/>
      <c r="GH64" s="18"/>
      <c r="GI64" s="18"/>
      <c r="GJ64" s="18"/>
      <c r="GK64" s="18"/>
      <c r="GL64" s="18"/>
      <c r="GM64" s="18"/>
      <c r="GN64" s="18"/>
      <c r="GO64" s="18"/>
      <c r="GP64" s="18"/>
      <c r="GQ64" s="18"/>
      <c r="GR64" s="18"/>
      <c r="GS64" s="18"/>
      <c r="GT64" s="18"/>
      <c r="GU64" s="18"/>
      <c r="GV64" s="18"/>
      <c r="GW64" s="18"/>
      <c r="GX64" s="18"/>
      <c r="GY64" s="18"/>
      <c r="GZ64" s="18"/>
      <c r="HA64" s="18"/>
      <c r="HB64" s="18"/>
      <c r="HC64" s="18"/>
      <c r="HD64" s="18"/>
      <c r="HE64" s="18"/>
      <c r="HF64" s="18"/>
      <c r="HG64" s="18"/>
      <c r="HH64" s="18"/>
      <c r="HI64" s="18"/>
      <c r="HJ64" s="18"/>
      <c r="HK64" s="18"/>
      <c r="HL64" s="18"/>
      <c r="HM64" s="18"/>
      <c r="HN64" s="18"/>
      <c r="HO64" s="18"/>
      <c r="HP64" s="18"/>
      <c r="HQ64" s="18"/>
      <c r="HR64" s="18"/>
      <c r="HS64" s="18"/>
      <c r="HT64" s="18"/>
      <c r="HU64" s="18"/>
      <c r="HV64" s="18"/>
      <c r="HW64" s="18"/>
      <c r="HX64" s="18"/>
      <c r="HY64" s="18"/>
      <c r="HZ64" s="18"/>
      <c r="IA64" s="18"/>
      <c r="IB64" s="18"/>
      <c r="IC64" s="18"/>
      <c r="ID64" s="18"/>
      <c r="IE64" s="18"/>
      <c r="IF64" s="18"/>
      <c r="IG64" s="18"/>
      <c r="IH64" s="18"/>
      <c r="II64" s="18"/>
      <c r="IJ64" s="18"/>
      <c r="IK64" s="18"/>
      <c r="IL64" s="18"/>
      <c r="IM64" s="18"/>
      <c r="IN64" s="18"/>
      <c r="IO64" s="18"/>
      <c r="IP64" s="18"/>
      <c r="IQ64" s="18"/>
      <c r="IR64" s="18"/>
    </row>
    <row r="65" spans="6:252"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  <c r="HT65" s="18"/>
      <c r="HU65" s="18"/>
      <c r="HV65" s="18"/>
      <c r="HW65" s="18"/>
      <c r="HX65" s="18"/>
      <c r="HY65" s="18"/>
      <c r="HZ65" s="18"/>
      <c r="IA65" s="18"/>
      <c r="IB65" s="18"/>
      <c r="IC65" s="18"/>
      <c r="ID65" s="18"/>
      <c r="IE65" s="18"/>
      <c r="IF65" s="18"/>
      <c r="IG65" s="18"/>
      <c r="IH65" s="18"/>
      <c r="II65" s="18"/>
      <c r="IJ65" s="18"/>
      <c r="IK65" s="18"/>
      <c r="IL65" s="18"/>
      <c r="IM65" s="18"/>
      <c r="IN65" s="18"/>
      <c r="IO65" s="18"/>
      <c r="IP65" s="18"/>
      <c r="IQ65" s="18"/>
      <c r="IR65" s="18"/>
    </row>
    <row r="66" spans="6:252"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  <c r="GD66" s="18"/>
      <c r="GE66" s="18"/>
      <c r="GF66" s="18"/>
      <c r="GG66" s="18"/>
      <c r="GH66" s="18"/>
      <c r="GI66" s="18"/>
      <c r="GJ66" s="18"/>
      <c r="GK66" s="18"/>
      <c r="GL66" s="18"/>
      <c r="GM66" s="18"/>
      <c r="GN66" s="18"/>
      <c r="GO66" s="18"/>
      <c r="GP66" s="18"/>
      <c r="GQ66" s="18"/>
      <c r="GR66" s="18"/>
      <c r="GS66" s="18"/>
      <c r="GT66" s="18"/>
      <c r="GU66" s="18"/>
      <c r="GV66" s="18"/>
      <c r="GW66" s="18"/>
      <c r="GX66" s="18"/>
      <c r="GY66" s="18"/>
      <c r="GZ66" s="18"/>
      <c r="HA66" s="18"/>
      <c r="HB66" s="18"/>
      <c r="HC66" s="18"/>
      <c r="HD66" s="18"/>
      <c r="HE66" s="18"/>
      <c r="HF66" s="18"/>
      <c r="HG66" s="18"/>
      <c r="HH66" s="18"/>
      <c r="HI66" s="18"/>
      <c r="HJ66" s="18"/>
      <c r="HK66" s="18"/>
      <c r="HL66" s="18"/>
      <c r="HM66" s="18"/>
      <c r="HN66" s="18"/>
      <c r="HO66" s="18"/>
      <c r="HP66" s="18"/>
      <c r="HQ66" s="18"/>
      <c r="HR66" s="18"/>
      <c r="HS66" s="18"/>
      <c r="HT66" s="18"/>
      <c r="HU66" s="18"/>
      <c r="HV66" s="18"/>
      <c r="HW66" s="18"/>
      <c r="HX66" s="18"/>
      <c r="HY66" s="18"/>
      <c r="HZ66" s="18"/>
      <c r="IA66" s="18"/>
      <c r="IB66" s="18"/>
      <c r="IC66" s="18"/>
      <c r="ID66" s="18"/>
      <c r="IE66" s="18"/>
      <c r="IF66" s="18"/>
      <c r="IG66" s="18"/>
      <c r="IH66" s="18"/>
      <c r="II66" s="18"/>
      <c r="IJ66" s="18"/>
      <c r="IK66" s="18"/>
      <c r="IL66" s="18"/>
      <c r="IM66" s="18"/>
      <c r="IN66" s="18"/>
      <c r="IO66" s="18"/>
      <c r="IP66" s="18"/>
      <c r="IQ66" s="18"/>
      <c r="IR66" s="18"/>
    </row>
    <row r="67" spans="6:252"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  <c r="EO67" s="18"/>
      <c r="EP67" s="18"/>
      <c r="EQ67" s="18"/>
      <c r="ER67" s="18"/>
      <c r="ES67" s="18"/>
      <c r="ET67" s="18"/>
      <c r="EU67" s="18"/>
      <c r="EV67" s="18"/>
      <c r="EW67" s="18"/>
      <c r="EX67" s="18"/>
      <c r="EY67" s="18"/>
      <c r="EZ67" s="18"/>
      <c r="FA67" s="18"/>
      <c r="FB67" s="18"/>
      <c r="FC67" s="18"/>
      <c r="FD67" s="18"/>
      <c r="FE67" s="18"/>
      <c r="FF67" s="18"/>
      <c r="FG67" s="18"/>
      <c r="FH67" s="18"/>
      <c r="FI67" s="18"/>
      <c r="FJ67" s="18"/>
      <c r="FK67" s="18"/>
      <c r="FL67" s="18"/>
      <c r="FM67" s="18"/>
      <c r="FN67" s="18"/>
      <c r="FO67" s="18"/>
      <c r="FP67" s="18"/>
      <c r="FQ67" s="18"/>
      <c r="FR67" s="18"/>
      <c r="FS67" s="18"/>
      <c r="FT67" s="18"/>
      <c r="FU67" s="18"/>
      <c r="FV67" s="18"/>
      <c r="FW67" s="18"/>
      <c r="FX67" s="18"/>
      <c r="FY67" s="18"/>
      <c r="FZ67" s="18"/>
      <c r="GA67" s="18"/>
      <c r="GB67" s="18"/>
      <c r="GC67" s="18"/>
      <c r="GD67" s="18"/>
      <c r="GE67" s="18"/>
      <c r="GF67" s="18"/>
      <c r="GG67" s="18"/>
      <c r="GH67" s="18"/>
      <c r="GI67" s="18"/>
      <c r="GJ67" s="18"/>
      <c r="GK67" s="18"/>
      <c r="GL67" s="18"/>
      <c r="GM67" s="18"/>
      <c r="GN67" s="18"/>
      <c r="GO67" s="18"/>
      <c r="GP67" s="18"/>
      <c r="GQ67" s="18"/>
      <c r="GR67" s="18"/>
      <c r="GS67" s="18"/>
      <c r="GT67" s="18"/>
      <c r="GU67" s="18"/>
      <c r="GV67" s="18"/>
      <c r="GW67" s="18"/>
      <c r="GX67" s="18"/>
      <c r="GY67" s="18"/>
      <c r="GZ67" s="18"/>
      <c r="HA67" s="18"/>
      <c r="HB67" s="18"/>
      <c r="HC67" s="18"/>
      <c r="HD67" s="18"/>
      <c r="HE67" s="18"/>
      <c r="HF67" s="18"/>
      <c r="HG67" s="18"/>
      <c r="HH67" s="18"/>
      <c r="HI67" s="18"/>
      <c r="HJ67" s="18"/>
      <c r="HK67" s="18"/>
      <c r="HL67" s="18"/>
      <c r="HM67" s="18"/>
      <c r="HN67" s="18"/>
      <c r="HO67" s="18"/>
      <c r="HP67" s="18"/>
      <c r="HQ67" s="18"/>
      <c r="HR67" s="18"/>
      <c r="HS67" s="18"/>
      <c r="HT67" s="18"/>
      <c r="HU67" s="18"/>
      <c r="HV67" s="18"/>
      <c r="HW67" s="18"/>
      <c r="HX67" s="18"/>
      <c r="HY67" s="18"/>
      <c r="HZ67" s="18"/>
      <c r="IA67" s="18"/>
      <c r="IB67" s="18"/>
      <c r="IC67" s="18"/>
      <c r="ID67" s="18"/>
      <c r="IE67" s="18"/>
      <c r="IF67" s="18"/>
      <c r="IG67" s="18"/>
      <c r="IH67" s="18"/>
      <c r="II67" s="18"/>
      <c r="IJ67" s="18"/>
      <c r="IK67" s="18"/>
      <c r="IL67" s="18"/>
      <c r="IM67" s="18"/>
      <c r="IN67" s="18"/>
      <c r="IO67" s="18"/>
      <c r="IP67" s="18"/>
      <c r="IQ67" s="18"/>
      <c r="IR67" s="18"/>
    </row>
    <row r="68" spans="6:252"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  <c r="EO68" s="18"/>
      <c r="EP68" s="18"/>
      <c r="EQ68" s="18"/>
      <c r="ER68" s="18"/>
      <c r="ES68" s="18"/>
      <c r="ET68" s="18"/>
      <c r="EU68" s="18"/>
      <c r="EV68" s="18"/>
      <c r="EW68" s="18"/>
      <c r="EX68" s="18"/>
      <c r="EY68" s="18"/>
      <c r="EZ68" s="18"/>
      <c r="FA68" s="18"/>
      <c r="FB68" s="18"/>
      <c r="FC68" s="18"/>
      <c r="FD68" s="18"/>
      <c r="FE68" s="18"/>
      <c r="FF68" s="18"/>
      <c r="FG68" s="18"/>
      <c r="FH68" s="18"/>
      <c r="FI68" s="18"/>
      <c r="FJ68" s="18"/>
      <c r="FK68" s="18"/>
      <c r="FL68" s="18"/>
      <c r="FM68" s="18"/>
      <c r="FN68" s="18"/>
      <c r="FO68" s="18"/>
      <c r="FP68" s="18"/>
      <c r="FQ68" s="18"/>
      <c r="FR68" s="18"/>
      <c r="FS68" s="18"/>
      <c r="FT68" s="18"/>
      <c r="FU68" s="18"/>
      <c r="FV68" s="18"/>
      <c r="FW68" s="18"/>
      <c r="FX68" s="18"/>
      <c r="FY68" s="18"/>
      <c r="FZ68" s="18"/>
      <c r="GA68" s="18"/>
      <c r="GB68" s="18"/>
      <c r="GC68" s="18"/>
      <c r="GD68" s="18"/>
      <c r="GE68" s="18"/>
      <c r="GF68" s="18"/>
      <c r="GG68" s="18"/>
      <c r="GH68" s="18"/>
      <c r="GI68" s="18"/>
      <c r="GJ68" s="18"/>
      <c r="GK68" s="18"/>
      <c r="GL68" s="18"/>
      <c r="GM68" s="18"/>
      <c r="GN68" s="18"/>
      <c r="GO68" s="18"/>
      <c r="GP68" s="18"/>
      <c r="GQ68" s="18"/>
      <c r="GR68" s="18"/>
      <c r="GS68" s="18"/>
      <c r="GT68" s="18"/>
      <c r="GU68" s="18"/>
      <c r="GV68" s="18"/>
      <c r="GW68" s="18"/>
      <c r="GX68" s="18"/>
      <c r="GY68" s="18"/>
      <c r="GZ68" s="18"/>
      <c r="HA68" s="18"/>
      <c r="HB68" s="18"/>
      <c r="HC68" s="18"/>
      <c r="HD68" s="18"/>
      <c r="HE68" s="18"/>
      <c r="HF68" s="18"/>
      <c r="HG68" s="18"/>
      <c r="HH68" s="18"/>
      <c r="HI68" s="18"/>
      <c r="HJ68" s="18"/>
      <c r="HK68" s="18"/>
      <c r="HL68" s="18"/>
      <c r="HM68" s="18"/>
      <c r="HN68" s="18"/>
      <c r="HO68" s="18"/>
      <c r="HP68" s="18"/>
      <c r="HQ68" s="18"/>
      <c r="HR68" s="18"/>
      <c r="HS68" s="18"/>
      <c r="HT68" s="18"/>
      <c r="HU68" s="18"/>
      <c r="HV68" s="18"/>
      <c r="HW68" s="18"/>
      <c r="HX68" s="18"/>
      <c r="HY68" s="18"/>
      <c r="HZ68" s="18"/>
      <c r="IA68" s="18"/>
      <c r="IB68" s="18"/>
      <c r="IC68" s="18"/>
      <c r="ID68" s="18"/>
      <c r="IE68" s="18"/>
      <c r="IF68" s="18"/>
      <c r="IG68" s="18"/>
      <c r="IH68" s="18"/>
      <c r="II68" s="18"/>
      <c r="IJ68" s="18"/>
      <c r="IK68" s="18"/>
      <c r="IL68" s="18"/>
      <c r="IM68" s="18"/>
      <c r="IN68" s="18"/>
      <c r="IO68" s="18"/>
      <c r="IP68" s="18"/>
      <c r="IQ68" s="18"/>
      <c r="IR68" s="18"/>
    </row>
    <row r="69" spans="6:252">
      <c r="F69" s="18"/>
    </row>
    <row r="70" spans="6:252">
      <c r="F70" s="18"/>
    </row>
    <row r="71" spans="6:252">
      <c r="F71" s="18"/>
    </row>
    <row r="72" spans="6:252">
      <c r="F72" s="18"/>
    </row>
    <row r="73" spans="6:252">
      <c r="F73" s="18"/>
    </row>
    <row r="74" spans="6:252">
      <c r="F74" s="18"/>
    </row>
    <row r="75" spans="6:252">
      <c r="F75" s="18"/>
    </row>
    <row r="76" spans="6:252">
      <c r="F76" s="18"/>
    </row>
    <row r="77" spans="6:252">
      <c r="F77" s="18"/>
    </row>
    <row r="78" spans="6:252">
      <c r="F78" s="18"/>
    </row>
    <row r="79" spans="6:252">
      <c r="F79" s="18"/>
    </row>
    <row r="80" spans="6:252">
      <c r="F80" s="18"/>
    </row>
    <row r="81" spans="6:6">
      <c r="F81" s="18"/>
    </row>
    <row r="82" spans="6:6">
      <c r="F82" s="18"/>
    </row>
    <row r="83" spans="6:6">
      <c r="F83" s="18"/>
    </row>
    <row r="84" spans="6:6">
      <c r="F84" s="18"/>
    </row>
    <row r="85" spans="6:6">
      <c r="F85" s="18"/>
    </row>
    <row r="86" spans="6:6">
      <c r="F86" s="18"/>
    </row>
  </sheetData>
  <phoneticPr fontId="19" type="noConversion"/>
  <hyperlinks>
    <hyperlink ref="B13" r:id="rId1" display="pribylova.Lenka@cpost.cz" xr:uid="{00000000-0004-0000-0000-000000000000}"/>
  </hyperlinks>
  <pageMargins left="0.25" right="0.25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DD52-400F-4A69-A560-AB472C9E4D1E}">
  <dimension ref="A1:GV149"/>
  <sheetViews>
    <sheetView zoomScaleNormal="100" workbookViewId="0">
      <selection activeCell="M127" sqref="M127"/>
    </sheetView>
  </sheetViews>
  <sheetFormatPr defaultColWidth="9" defaultRowHeight="12.75"/>
  <cols>
    <col min="1" max="1" width="3" style="1" customWidth="1"/>
    <col min="2" max="2" width="13" style="3" customWidth="1"/>
    <col min="3" max="3" width="71" style="2" customWidth="1"/>
    <col min="4" max="4" width="6.28515625" style="3" customWidth="1"/>
    <col min="5" max="5" width="8.28515625" style="4" customWidth="1"/>
    <col min="6" max="6" width="13.28515625" style="4" customWidth="1"/>
    <col min="7" max="7" width="26" style="4" customWidth="1"/>
    <col min="8" max="16384" width="9" style="14"/>
  </cols>
  <sheetData>
    <row r="1" spans="1:204" ht="31.5" customHeight="1"/>
    <row r="2" spans="1:204" ht="15.75">
      <c r="A2" s="6"/>
      <c r="B2" s="78" t="s">
        <v>24</v>
      </c>
      <c r="C2" s="79" t="s">
        <v>2</v>
      </c>
      <c r="D2" s="8"/>
      <c r="E2" s="9"/>
      <c r="F2" s="9"/>
      <c r="G2" s="9"/>
    </row>
    <row r="3" spans="1:204">
      <c r="A3" s="7"/>
      <c r="B3" s="138" t="s">
        <v>25</v>
      </c>
      <c r="C3" s="138" t="s">
        <v>26</v>
      </c>
      <c r="D3" s="138" t="s">
        <v>27</v>
      </c>
      <c r="E3" s="137" t="s">
        <v>28</v>
      </c>
      <c r="F3" s="137" t="s">
        <v>29</v>
      </c>
      <c r="G3" s="137" t="s">
        <v>30</v>
      </c>
    </row>
    <row r="4" spans="1:204" ht="95.45" customHeight="1">
      <c r="A4" s="7"/>
      <c r="B4" s="138"/>
      <c r="C4" s="138"/>
      <c r="D4" s="138"/>
      <c r="E4" s="137"/>
      <c r="F4" s="137"/>
      <c r="G4" s="137"/>
    </row>
    <row r="5" spans="1:204" s="10" customFormat="1" ht="12.75" customHeight="1">
      <c r="B5" s="13"/>
      <c r="C5" s="5"/>
      <c r="D5" s="11"/>
      <c r="E5" s="12"/>
      <c r="F5" s="12"/>
      <c r="G5" s="12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</row>
    <row r="6" spans="1:204" ht="18.75" thickBot="1">
      <c r="A6" s="7"/>
      <c r="B6" s="80" t="s">
        <v>31</v>
      </c>
      <c r="C6" s="42"/>
      <c r="D6" s="8"/>
      <c r="E6" s="9"/>
      <c r="F6" s="9"/>
      <c r="G6" s="9"/>
    </row>
    <row r="7" spans="1:204" ht="24">
      <c r="A7" s="7"/>
      <c r="B7" s="107" t="s">
        <v>32</v>
      </c>
      <c r="C7" s="108" t="s">
        <v>105</v>
      </c>
      <c r="D7" s="109"/>
      <c r="E7" s="110"/>
      <c r="F7" s="111"/>
      <c r="G7" s="112">
        <f>SUM(G8:G15)</f>
        <v>0</v>
      </c>
    </row>
    <row r="8" spans="1:204">
      <c r="A8" s="7"/>
      <c r="B8" s="102"/>
      <c r="C8" s="84" t="s">
        <v>33</v>
      </c>
      <c r="D8" s="85" t="s">
        <v>34</v>
      </c>
      <c r="E8" s="86">
        <v>8</v>
      </c>
      <c r="F8" s="83">
        <v>0</v>
      </c>
      <c r="G8" s="103">
        <f t="shared" ref="G8:G15" si="0">E8*F8</f>
        <v>0</v>
      </c>
    </row>
    <row r="9" spans="1:204">
      <c r="A9" s="7"/>
      <c r="B9" s="102"/>
      <c r="C9" s="84" t="s">
        <v>106</v>
      </c>
      <c r="D9" s="85" t="s">
        <v>35</v>
      </c>
      <c r="E9" s="86">
        <v>0.75</v>
      </c>
      <c r="F9" s="83">
        <v>0</v>
      </c>
      <c r="G9" s="103">
        <f t="shared" si="0"/>
        <v>0</v>
      </c>
    </row>
    <row r="10" spans="1:204">
      <c r="A10" s="7"/>
      <c r="B10" s="102"/>
      <c r="C10" s="84" t="s">
        <v>110</v>
      </c>
      <c r="D10" s="85" t="s">
        <v>36</v>
      </c>
      <c r="E10" s="86">
        <v>8</v>
      </c>
      <c r="F10" s="83">
        <v>0</v>
      </c>
      <c r="G10" s="103">
        <f t="shared" si="0"/>
        <v>0</v>
      </c>
    </row>
    <row r="11" spans="1:204" ht="24">
      <c r="A11" s="7"/>
      <c r="B11" s="102"/>
      <c r="C11" s="84" t="s">
        <v>107</v>
      </c>
      <c r="D11" s="85" t="s">
        <v>36</v>
      </c>
      <c r="E11" s="86">
        <v>1</v>
      </c>
      <c r="F11" s="83">
        <v>0</v>
      </c>
      <c r="G11" s="103">
        <f t="shared" si="0"/>
        <v>0</v>
      </c>
    </row>
    <row r="12" spans="1:204">
      <c r="A12" s="7"/>
      <c r="B12" s="102"/>
      <c r="C12" s="84" t="s">
        <v>37</v>
      </c>
      <c r="D12" s="85" t="s">
        <v>36</v>
      </c>
      <c r="E12" s="86">
        <v>1</v>
      </c>
      <c r="F12" s="83">
        <v>0</v>
      </c>
      <c r="G12" s="103">
        <f t="shared" si="0"/>
        <v>0</v>
      </c>
    </row>
    <row r="13" spans="1:204">
      <c r="A13" s="7"/>
      <c r="B13" s="102"/>
      <c r="C13" s="84" t="s">
        <v>38</v>
      </c>
      <c r="D13" s="85" t="s">
        <v>36</v>
      </c>
      <c r="E13" s="86">
        <v>1</v>
      </c>
      <c r="F13" s="83">
        <v>0</v>
      </c>
      <c r="G13" s="103">
        <f t="shared" si="0"/>
        <v>0</v>
      </c>
    </row>
    <row r="14" spans="1:204">
      <c r="A14" s="7"/>
      <c r="B14" s="102"/>
      <c r="C14" s="84" t="s">
        <v>39</v>
      </c>
      <c r="D14" s="85" t="s">
        <v>36</v>
      </c>
      <c r="E14" s="86">
        <v>1</v>
      </c>
      <c r="F14" s="83">
        <v>0</v>
      </c>
      <c r="G14" s="103">
        <f t="shared" si="0"/>
        <v>0</v>
      </c>
    </row>
    <row r="15" spans="1:204" ht="13.5" thickBot="1">
      <c r="A15" s="7"/>
      <c r="B15" s="92"/>
      <c r="C15" s="93" t="s">
        <v>40</v>
      </c>
      <c r="D15" s="113" t="s">
        <v>36</v>
      </c>
      <c r="E15" s="114">
        <v>1</v>
      </c>
      <c r="F15" s="95">
        <v>0</v>
      </c>
      <c r="G15" s="96">
        <f t="shared" si="0"/>
        <v>0</v>
      </c>
    </row>
    <row r="16" spans="1:204" ht="13.5" thickBot="1">
      <c r="A16" s="7"/>
      <c r="B16" s="97"/>
      <c r="C16" s="115"/>
      <c r="D16" s="116"/>
      <c r="E16" s="117"/>
      <c r="F16" s="100"/>
      <c r="G16" s="101"/>
    </row>
    <row r="17" spans="1:7" ht="24">
      <c r="A17" s="7"/>
      <c r="B17" s="107" t="s">
        <v>41</v>
      </c>
      <c r="C17" s="108" t="s">
        <v>112</v>
      </c>
      <c r="D17" s="118"/>
      <c r="E17" s="111"/>
      <c r="F17" s="111"/>
      <c r="G17" s="112">
        <f>SUM(G18:G22)</f>
        <v>0</v>
      </c>
    </row>
    <row r="18" spans="1:7" ht="24">
      <c r="A18" s="7"/>
      <c r="B18" s="102"/>
      <c r="C18" s="84" t="s">
        <v>108</v>
      </c>
      <c r="D18" s="85" t="s">
        <v>36</v>
      </c>
      <c r="E18" s="86">
        <v>1</v>
      </c>
      <c r="F18" s="83">
        <v>0</v>
      </c>
      <c r="G18" s="103">
        <f t="shared" ref="G18:G22" si="1">E18*F18</f>
        <v>0</v>
      </c>
    </row>
    <row r="19" spans="1:7">
      <c r="A19" s="7"/>
      <c r="B19" s="102"/>
      <c r="C19" s="84" t="s">
        <v>109</v>
      </c>
      <c r="D19" s="82" t="s">
        <v>36</v>
      </c>
      <c r="E19" s="83">
        <v>1</v>
      </c>
      <c r="F19" s="83">
        <v>0</v>
      </c>
      <c r="G19" s="103">
        <f t="shared" si="1"/>
        <v>0</v>
      </c>
    </row>
    <row r="20" spans="1:7">
      <c r="A20" s="7"/>
      <c r="B20" s="102"/>
      <c r="C20" s="84" t="s">
        <v>38</v>
      </c>
      <c r="D20" s="82" t="s">
        <v>36</v>
      </c>
      <c r="E20" s="83">
        <v>1</v>
      </c>
      <c r="F20" s="83">
        <v>0</v>
      </c>
      <c r="G20" s="103">
        <f t="shared" si="1"/>
        <v>0</v>
      </c>
    </row>
    <row r="21" spans="1:7">
      <c r="A21" s="7"/>
      <c r="B21" s="102"/>
      <c r="C21" s="84" t="s">
        <v>39</v>
      </c>
      <c r="D21" s="82" t="s">
        <v>36</v>
      </c>
      <c r="E21" s="83">
        <v>1</v>
      </c>
      <c r="F21" s="83">
        <v>0</v>
      </c>
      <c r="G21" s="103">
        <f t="shared" si="1"/>
        <v>0</v>
      </c>
    </row>
    <row r="22" spans="1:7" ht="13.5" thickBot="1">
      <c r="A22" s="7"/>
      <c r="B22" s="92"/>
      <c r="C22" s="93" t="s">
        <v>40</v>
      </c>
      <c r="D22" s="113" t="s">
        <v>36</v>
      </c>
      <c r="E22" s="114">
        <v>1</v>
      </c>
      <c r="F22" s="95">
        <v>0</v>
      </c>
      <c r="G22" s="96">
        <f t="shared" si="1"/>
        <v>0</v>
      </c>
    </row>
    <row r="23" spans="1:7" ht="13.5" thickBot="1">
      <c r="A23" s="7"/>
      <c r="B23" s="97"/>
      <c r="C23" s="98"/>
      <c r="D23" s="99"/>
      <c r="E23" s="100"/>
      <c r="F23" s="100"/>
      <c r="G23" s="101"/>
    </row>
    <row r="24" spans="1:7" ht="36">
      <c r="A24" s="7"/>
      <c r="B24" s="107" t="s">
        <v>42</v>
      </c>
      <c r="C24" s="108" t="s">
        <v>111</v>
      </c>
      <c r="D24" s="118"/>
      <c r="E24" s="111"/>
      <c r="F24" s="111"/>
      <c r="G24" s="112">
        <f>SUM(G25:G32)</f>
        <v>0</v>
      </c>
    </row>
    <row r="25" spans="1:7">
      <c r="A25" s="7"/>
      <c r="B25" s="102"/>
      <c r="C25" s="84" t="s">
        <v>43</v>
      </c>
      <c r="D25" s="82" t="s">
        <v>44</v>
      </c>
      <c r="E25" s="83">
        <v>12</v>
      </c>
      <c r="F25" s="83">
        <v>0</v>
      </c>
      <c r="G25" s="103">
        <f t="shared" ref="G25:G32" si="2">E25*F25</f>
        <v>0</v>
      </c>
    </row>
    <row r="26" spans="1:7">
      <c r="A26" s="7"/>
      <c r="B26" s="102"/>
      <c r="C26" s="84" t="s">
        <v>45</v>
      </c>
      <c r="D26" s="82" t="s">
        <v>44</v>
      </c>
      <c r="E26" s="83">
        <v>12</v>
      </c>
      <c r="F26" s="83">
        <v>0</v>
      </c>
      <c r="G26" s="103">
        <f t="shared" si="2"/>
        <v>0</v>
      </c>
    </row>
    <row r="27" spans="1:7">
      <c r="A27" s="7"/>
      <c r="B27" s="102"/>
      <c r="C27" s="84" t="s">
        <v>46</v>
      </c>
      <c r="D27" s="82" t="s">
        <v>44</v>
      </c>
      <c r="E27" s="83">
        <v>12</v>
      </c>
      <c r="F27" s="83">
        <v>0</v>
      </c>
      <c r="G27" s="103">
        <f t="shared" si="2"/>
        <v>0</v>
      </c>
    </row>
    <row r="28" spans="1:7">
      <c r="A28" s="7"/>
      <c r="B28" s="102"/>
      <c r="C28" s="84" t="s">
        <v>47</v>
      </c>
      <c r="D28" s="82" t="s">
        <v>44</v>
      </c>
      <c r="E28" s="83">
        <v>1</v>
      </c>
      <c r="F28" s="83">
        <v>0</v>
      </c>
      <c r="G28" s="103">
        <f t="shared" si="2"/>
        <v>0</v>
      </c>
    </row>
    <row r="29" spans="1:7">
      <c r="A29" s="7"/>
      <c r="B29" s="102"/>
      <c r="C29" s="84" t="s">
        <v>48</v>
      </c>
      <c r="D29" s="82" t="s">
        <v>36</v>
      </c>
      <c r="E29" s="83">
        <v>1</v>
      </c>
      <c r="F29" s="83">
        <v>0</v>
      </c>
      <c r="G29" s="103">
        <f t="shared" si="2"/>
        <v>0</v>
      </c>
    </row>
    <row r="30" spans="1:7">
      <c r="A30" s="7"/>
      <c r="B30" s="102"/>
      <c r="C30" s="84" t="s">
        <v>37</v>
      </c>
      <c r="D30" s="82" t="s">
        <v>36</v>
      </c>
      <c r="E30" s="83">
        <v>1</v>
      </c>
      <c r="F30" s="83">
        <v>0</v>
      </c>
      <c r="G30" s="103">
        <f t="shared" si="2"/>
        <v>0</v>
      </c>
    </row>
    <row r="31" spans="1:7">
      <c r="A31" s="7"/>
      <c r="B31" s="102"/>
      <c r="C31" s="84" t="s">
        <v>38</v>
      </c>
      <c r="D31" s="82" t="s">
        <v>36</v>
      </c>
      <c r="E31" s="83">
        <v>1</v>
      </c>
      <c r="F31" s="83">
        <v>0</v>
      </c>
      <c r="G31" s="103">
        <f t="shared" si="2"/>
        <v>0</v>
      </c>
    </row>
    <row r="32" spans="1:7" ht="13.5" thickBot="1">
      <c r="A32" s="7"/>
      <c r="B32" s="92"/>
      <c r="C32" s="93" t="s">
        <v>40</v>
      </c>
      <c r="D32" s="94" t="s">
        <v>36</v>
      </c>
      <c r="E32" s="95">
        <v>1</v>
      </c>
      <c r="F32" s="95">
        <v>0</v>
      </c>
      <c r="G32" s="96">
        <f t="shared" si="2"/>
        <v>0</v>
      </c>
    </row>
    <row r="33" spans="1:7" ht="13.5" thickBot="1">
      <c r="A33" s="7"/>
      <c r="B33" s="97"/>
      <c r="C33" s="115"/>
      <c r="D33" s="99"/>
      <c r="E33" s="100"/>
      <c r="F33" s="100"/>
      <c r="G33" s="101"/>
    </row>
    <row r="34" spans="1:7">
      <c r="B34" s="107" t="s">
        <v>50</v>
      </c>
      <c r="C34" s="108" t="s">
        <v>113</v>
      </c>
      <c r="D34" s="118"/>
      <c r="E34" s="111"/>
      <c r="F34" s="111"/>
      <c r="G34" s="112">
        <f>SUM(G35:G42)</f>
        <v>0</v>
      </c>
    </row>
    <row r="35" spans="1:7">
      <c r="B35" s="102"/>
      <c r="C35" s="84" t="s">
        <v>54</v>
      </c>
      <c r="D35" s="82" t="s">
        <v>36</v>
      </c>
      <c r="E35" s="83">
        <v>1</v>
      </c>
      <c r="F35" s="83">
        <v>0</v>
      </c>
      <c r="G35" s="103">
        <f t="shared" ref="G35:G42" si="3">E35*F35</f>
        <v>0</v>
      </c>
    </row>
    <row r="36" spans="1:7">
      <c r="B36" s="102"/>
      <c r="C36" s="84" t="s">
        <v>55</v>
      </c>
      <c r="D36" s="82" t="s">
        <v>36</v>
      </c>
      <c r="E36" s="83">
        <v>1</v>
      </c>
      <c r="F36" s="83">
        <v>0</v>
      </c>
      <c r="G36" s="103">
        <f t="shared" si="3"/>
        <v>0</v>
      </c>
    </row>
    <row r="37" spans="1:7">
      <c r="B37" s="102"/>
      <c r="C37" s="84" t="s">
        <v>56</v>
      </c>
      <c r="D37" s="82" t="s">
        <v>36</v>
      </c>
      <c r="E37" s="83">
        <v>1</v>
      </c>
      <c r="F37" s="83">
        <v>0</v>
      </c>
      <c r="G37" s="103">
        <f t="shared" si="3"/>
        <v>0</v>
      </c>
    </row>
    <row r="38" spans="1:7">
      <c r="B38" s="102"/>
      <c r="C38" s="84" t="s">
        <v>57</v>
      </c>
      <c r="D38" s="82" t="s">
        <v>36</v>
      </c>
      <c r="E38" s="83">
        <v>1</v>
      </c>
      <c r="F38" s="83">
        <v>0</v>
      </c>
      <c r="G38" s="103">
        <f t="shared" si="3"/>
        <v>0</v>
      </c>
    </row>
    <row r="39" spans="1:7">
      <c r="B39" s="102"/>
      <c r="C39" s="84" t="s">
        <v>58</v>
      </c>
      <c r="D39" s="82" t="s">
        <v>36</v>
      </c>
      <c r="E39" s="83">
        <v>1</v>
      </c>
      <c r="F39" s="83">
        <v>0</v>
      </c>
      <c r="G39" s="103">
        <f t="shared" si="3"/>
        <v>0</v>
      </c>
    </row>
    <row r="40" spans="1:7">
      <c r="B40" s="102"/>
      <c r="C40" s="84" t="s">
        <v>59</v>
      </c>
      <c r="D40" s="82" t="s">
        <v>36</v>
      </c>
      <c r="E40" s="83">
        <v>1</v>
      </c>
      <c r="F40" s="83">
        <v>0</v>
      </c>
      <c r="G40" s="103">
        <f t="shared" si="3"/>
        <v>0</v>
      </c>
    </row>
    <row r="41" spans="1:7">
      <c r="B41" s="102"/>
      <c r="C41" s="84" t="s">
        <v>38</v>
      </c>
      <c r="D41" s="82" t="s">
        <v>36</v>
      </c>
      <c r="E41" s="83">
        <v>1</v>
      </c>
      <c r="F41" s="83">
        <v>0</v>
      </c>
      <c r="G41" s="103">
        <f t="shared" si="3"/>
        <v>0</v>
      </c>
    </row>
    <row r="42" spans="1:7" ht="13.5" thickBot="1">
      <c r="B42" s="92"/>
      <c r="C42" s="93" t="s">
        <v>40</v>
      </c>
      <c r="D42" s="94" t="s">
        <v>36</v>
      </c>
      <c r="E42" s="95">
        <v>1</v>
      </c>
      <c r="F42" s="95">
        <v>0</v>
      </c>
      <c r="G42" s="96">
        <f t="shared" si="3"/>
        <v>0</v>
      </c>
    </row>
    <row r="43" spans="1:7" ht="13.5" thickBot="1">
      <c r="B43" s="97"/>
      <c r="C43" s="98"/>
      <c r="D43" s="99"/>
      <c r="E43" s="100"/>
      <c r="F43" s="100"/>
      <c r="G43" s="101"/>
    </row>
    <row r="44" spans="1:7">
      <c r="B44" s="120" t="s">
        <v>51</v>
      </c>
      <c r="C44" s="108" t="s">
        <v>62</v>
      </c>
      <c r="D44" s="118"/>
      <c r="E44" s="111"/>
      <c r="F44" s="111"/>
      <c r="G44" s="112">
        <f>SUM(G45:G50)</f>
        <v>0</v>
      </c>
    </row>
    <row r="45" spans="1:7" ht="24">
      <c r="B45" s="105"/>
      <c r="C45" s="84" t="s">
        <v>63</v>
      </c>
      <c r="D45" s="82" t="s">
        <v>36</v>
      </c>
      <c r="E45" s="83">
        <v>1</v>
      </c>
      <c r="F45" s="83">
        <v>0</v>
      </c>
      <c r="G45" s="103">
        <f t="shared" ref="G45:G50" si="4">E45*F45</f>
        <v>0</v>
      </c>
    </row>
    <row r="46" spans="1:7">
      <c r="A46" s="7"/>
      <c r="B46" s="102"/>
      <c r="C46" s="84" t="s">
        <v>64</v>
      </c>
      <c r="D46" s="82" t="s">
        <v>44</v>
      </c>
      <c r="E46" s="83">
        <v>24</v>
      </c>
      <c r="F46" s="83">
        <v>0</v>
      </c>
      <c r="G46" s="103">
        <f t="shared" si="4"/>
        <v>0</v>
      </c>
    </row>
    <row r="47" spans="1:7">
      <c r="A47" s="7"/>
      <c r="B47" s="102"/>
      <c r="C47" s="84" t="s">
        <v>47</v>
      </c>
      <c r="D47" s="82" t="s">
        <v>44</v>
      </c>
      <c r="E47" s="83">
        <v>4</v>
      </c>
      <c r="F47" s="83">
        <v>0</v>
      </c>
      <c r="G47" s="103">
        <f t="shared" si="4"/>
        <v>0</v>
      </c>
    </row>
    <row r="48" spans="1:7">
      <c r="A48" s="7"/>
      <c r="B48" s="102"/>
      <c r="C48" s="84" t="s">
        <v>37</v>
      </c>
      <c r="D48" s="82" t="s">
        <v>36</v>
      </c>
      <c r="E48" s="83">
        <v>1</v>
      </c>
      <c r="F48" s="83">
        <v>0</v>
      </c>
      <c r="G48" s="103">
        <f t="shared" si="4"/>
        <v>0</v>
      </c>
    </row>
    <row r="49" spans="1:7">
      <c r="A49" s="7"/>
      <c r="B49" s="102"/>
      <c r="C49" s="84" t="s">
        <v>38</v>
      </c>
      <c r="D49" s="82" t="s">
        <v>36</v>
      </c>
      <c r="E49" s="83">
        <v>1</v>
      </c>
      <c r="F49" s="83">
        <v>0</v>
      </c>
      <c r="G49" s="103">
        <f t="shared" si="4"/>
        <v>0</v>
      </c>
    </row>
    <row r="50" spans="1:7" ht="13.5" thickBot="1">
      <c r="A50" s="7"/>
      <c r="B50" s="92"/>
      <c r="C50" s="93" t="s">
        <v>40</v>
      </c>
      <c r="D50" s="94" t="s">
        <v>36</v>
      </c>
      <c r="E50" s="95">
        <v>1</v>
      </c>
      <c r="F50" s="95">
        <v>0</v>
      </c>
      <c r="G50" s="96">
        <f t="shared" si="4"/>
        <v>0</v>
      </c>
    </row>
    <row r="51" spans="1:7" ht="13.5" thickBot="1">
      <c r="A51" s="7"/>
      <c r="B51" s="97"/>
      <c r="C51" s="115"/>
      <c r="D51" s="99"/>
      <c r="E51" s="100"/>
      <c r="F51" s="100"/>
      <c r="G51" s="101"/>
    </row>
    <row r="52" spans="1:7">
      <c r="B52" s="120" t="s">
        <v>52</v>
      </c>
      <c r="C52" s="108" t="s">
        <v>114</v>
      </c>
      <c r="D52" s="118"/>
      <c r="E52" s="111"/>
      <c r="F52" s="111"/>
      <c r="G52" s="112">
        <f>SUM(G53:G64)</f>
        <v>0</v>
      </c>
    </row>
    <row r="53" spans="1:7">
      <c r="B53" s="121"/>
      <c r="C53" s="43" t="s">
        <v>65</v>
      </c>
      <c r="D53" s="44" t="s">
        <v>44</v>
      </c>
      <c r="E53" s="45">
        <v>29.05</v>
      </c>
      <c r="F53" s="83">
        <v>0</v>
      </c>
      <c r="G53" s="103">
        <f t="shared" ref="G53:G64" si="5">E53*F53</f>
        <v>0</v>
      </c>
    </row>
    <row r="54" spans="1:7">
      <c r="B54" s="121"/>
      <c r="C54" s="43" t="s">
        <v>66</v>
      </c>
      <c r="D54" s="44" t="s">
        <v>49</v>
      </c>
      <c r="E54" s="45">
        <v>1</v>
      </c>
      <c r="F54" s="83">
        <v>0</v>
      </c>
      <c r="G54" s="103">
        <f t="shared" si="5"/>
        <v>0</v>
      </c>
    </row>
    <row r="55" spans="1:7">
      <c r="B55" s="121"/>
      <c r="C55" s="43" t="s">
        <v>67</v>
      </c>
      <c r="D55" s="44" t="s">
        <v>34</v>
      </c>
      <c r="E55" s="45">
        <v>1</v>
      </c>
      <c r="F55" s="83">
        <v>0</v>
      </c>
      <c r="G55" s="103">
        <f t="shared" si="5"/>
        <v>0</v>
      </c>
    </row>
    <row r="56" spans="1:7">
      <c r="B56" s="121"/>
      <c r="C56" s="43" t="s">
        <v>68</v>
      </c>
      <c r="D56" s="44" t="s">
        <v>44</v>
      </c>
      <c r="E56" s="45">
        <v>29.05</v>
      </c>
      <c r="F56" s="83">
        <v>0</v>
      </c>
      <c r="G56" s="103">
        <f t="shared" si="5"/>
        <v>0</v>
      </c>
    </row>
    <row r="57" spans="1:7">
      <c r="B57" s="121"/>
      <c r="C57" s="43" t="s">
        <v>69</v>
      </c>
      <c r="D57" s="44" t="s">
        <v>44</v>
      </c>
      <c r="E57" s="45">
        <v>35</v>
      </c>
      <c r="F57" s="83">
        <v>0</v>
      </c>
      <c r="G57" s="103">
        <f t="shared" si="5"/>
        <v>0</v>
      </c>
    </row>
    <row r="58" spans="1:7">
      <c r="B58" s="121"/>
      <c r="C58" s="43" t="s">
        <v>70</v>
      </c>
      <c r="D58" s="44" t="s">
        <v>44</v>
      </c>
      <c r="E58" s="45">
        <v>50</v>
      </c>
      <c r="F58" s="83">
        <v>0</v>
      </c>
      <c r="G58" s="103">
        <f t="shared" si="5"/>
        <v>0</v>
      </c>
    </row>
    <row r="59" spans="1:7">
      <c r="B59" s="121"/>
      <c r="C59" s="43" t="s">
        <v>71</v>
      </c>
      <c r="D59" s="44" t="s">
        <v>44</v>
      </c>
      <c r="E59" s="45">
        <v>29.05</v>
      </c>
      <c r="F59" s="83">
        <v>0</v>
      </c>
      <c r="G59" s="103">
        <f t="shared" si="5"/>
        <v>0</v>
      </c>
    </row>
    <row r="60" spans="1:7">
      <c r="B60" s="121"/>
      <c r="C60" s="43" t="s">
        <v>37</v>
      </c>
      <c r="D60" s="44" t="s">
        <v>36</v>
      </c>
      <c r="E60" s="45">
        <v>1</v>
      </c>
      <c r="F60" s="83">
        <v>0</v>
      </c>
      <c r="G60" s="103">
        <f t="shared" si="5"/>
        <v>0</v>
      </c>
    </row>
    <row r="61" spans="1:7">
      <c r="B61" s="121"/>
      <c r="C61" s="43" t="s">
        <v>38</v>
      </c>
      <c r="D61" s="44" t="s">
        <v>36</v>
      </c>
      <c r="E61" s="45">
        <v>1</v>
      </c>
      <c r="F61" s="83">
        <v>0</v>
      </c>
      <c r="G61" s="103">
        <f t="shared" si="5"/>
        <v>0</v>
      </c>
    </row>
    <row r="62" spans="1:7">
      <c r="B62" s="121"/>
      <c r="C62" s="43" t="s">
        <v>39</v>
      </c>
      <c r="D62" s="44" t="s">
        <v>36</v>
      </c>
      <c r="E62" s="45">
        <v>1</v>
      </c>
      <c r="F62" s="83">
        <v>0</v>
      </c>
      <c r="G62" s="103">
        <f t="shared" si="5"/>
        <v>0</v>
      </c>
    </row>
    <row r="63" spans="1:7">
      <c r="B63" s="121"/>
      <c r="C63" s="43" t="s">
        <v>40</v>
      </c>
      <c r="D63" s="44" t="s">
        <v>36</v>
      </c>
      <c r="E63" s="45">
        <v>1</v>
      </c>
      <c r="F63" s="83">
        <v>0</v>
      </c>
      <c r="G63" s="103">
        <f t="shared" si="5"/>
        <v>0</v>
      </c>
    </row>
    <row r="64" spans="1:7" ht="13.5" thickBot="1">
      <c r="B64" s="106"/>
      <c r="C64" s="93" t="s">
        <v>72</v>
      </c>
      <c r="D64" s="94" t="s">
        <v>36</v>
      </c>
      <c r="E64" s="95">
        <v>1</v>
      </c>
      <c r="F64" s="95">
        <v>0</v>
      </c>
      <c r="G64" s="96">
        <f t="shared" si="5"/>
        <v>0</v>
      </c>
    </row>
    <row r="65" spans="2:7" ht="13.5" thickBot="1">
      <c r="B65" s="119"/>
      <c r="C65" s="115"/>
      <c r="D65" s="99"/>
      <c r="E65" s="100"/>
      <c r="F65" s="100"/>
      <c r="G65" s="101"/>
    </row>
    <row r="66" spans="2:7">
      <c r="B66" s="120" t="s">
        <v>53</v>
      </c>
      <c r="C66" s="108" t="s">
        <v>73</v>
      </c>
      <c r="D66" s="118"/>
      <c r="E66" s="111"/>
      <c r="F66" s="111"/>
      <c r="G66" s="112">
        <f>SUM(G67:G99)</f>
        <v>0</v>
      </c>
    </row>
    <row r="67" spans="2:7">
      <c r="B67" s="105"/>
      <c r="C67" s="84" t="s">
        <v>74</v>
      </c>
      <c r="D67" s="82" t="s">
        <v>44</v>
      </c>
      <c r="E67" s="83">
        <v>17.600000000000001</v>
      </c>
      <c r="F67" s="83">
        <v>0</v>
      </c>
      <c r="G67" s="122">
        <f t="shared" ref="G67:G99" si="6">E67*F67</f>
        <v>0</v>
      </c>
    </row>
    <row r="68" spans="2:7">
      <c r="B68" s="105"/>
      <c r="C68" s="84" t="s">
        <v>75</v>
      </c>
      <c r="D68" s="82" t="s">
        <v>35</v>
      </c>
      <c r="E68" s="83">
        <v>10.56</v>
      </c>
      <c r="F68" s="83">
        <v>0</v>
      </c>
      <c r="G68" s="122">
        <f t="shared" si="6"/>
        <v>0</v>
      </c>
    </row>
    <row r="69" spans="2:7">
      <c r="B69" s="105"/>
      <c r="C69" s="84" t="s">
        <v>43</v>
      </c>
      <c r="D69" s="82" t="s">
        <v>44</v>
      </c>
      <c r="E69" s="83">
        <v>22</v>
      </c>
      <c r="F69" s="83">
        <v>0</v>
      </c>
      <c r="G69" s="122">
        <f t="shared" si="6"/>
        <v>0</v>
      </c>
    </row>
    <row r="70" spans="2:7">
      <c r="B70" s="105"/>
      <c r="C70" s="84" t="s">
        <v>76</v>
      </c>
      <c r="D70" s="82" t="s">
        <v>44</v>
      </c>
      <c r="E70" s="83">
        <v>35.5</v>
      </c>
      <c r="F70" s="83">
        <v>0</v>
      </c>
      <c r="G70" s="122">
        <f t="shared" si="6"/>
        <v>0</v>
      </c>
    </row>
    <row r="71" spans="2:7">
      <c r="B71" s="105"/>
      <c r="C71" s="84" t="s">
        <v>77</v>
      </c>
      <c r="D71" s="82" t="s">
        <v>44</v>
      </c>
      <c r="E71" s="83">
        <v>35.5</v>
      </c>
      <c r="F71" s="83">
        <v>0</v>
      </c>
      <c r="G71" s="122">
        <f t="shared" si="6"/>
        <v>0</v>
      </c>
    </row>
    <row r="72" spans="2:7">
      <c r="B72" s="105"/>
      <c r="C72" s="84" t="s">
        <v>78</v>
      </c>
      <c r="D72" s="82" t="s">
        <v>44</v>
      </c>
      <c r="E72" s="83">
        <v>35.5</v>
      </c>
      <c r="F72" s="83">
        <v>0</v>
      </c>
      <c r="G72" s="122">
        <f t="shared" si="6"/>
        <v>0</v>
      </c>
    </row>
    <row r="73" spans="2:7">
      <c r="B73" s="105"/>
      <c r="C73" s="84" t="s">
        <v>79</v>
      </c>
      <c r="D73" s="82" t="s">
        <v>44</v>
      </c>
      <c r="E73" s="83">
        <v>39</v>
      </c>
      <c r="F73" s="83">
        <v>0</v>
      </c>
      <c r="G73" s="122">
        <f t="shared" si="6"/>
        <v>0</v>
      </c>
    </row>
    <row r="74" spans="2:7">
      <c r="B74" s="105"/>
      <c r="C74" s="84" t="s">
        <v>80</v>
      </c>
      <c r="D74" s="82" t="s">
        <v>44</v>
      </c>
      <c r="E74" s="83">
        <v>47.6</v>
      </c>
      <c r="F74" s="83">
        <v>0</v>
      </c>
      <c r="G74" s="122">
        <f t="shared" si="6"/>
        <v>0</v>
      </c>
    </row>
    <row r="75" spans="2:7">
      <c r="B75" s="105"/>
      <c r="C75" s="84" t="s">
        <v>81</v>
      </c>
      <c r="D75" s="82" t="s">
        <v>44</v>
      </c>
      <c r="E75" s="83">
        <v>22</v>
      </c>
      <c r="F75" s="83">
        <v>0</v>
      </c>
      <c r="G75" s="122">
        <f t="shared" si="6"/>
        <v>0</v>
      </c>
    </row>
    <row r="76" spans="2:7">
      <c r="B76" s="105"/>
      <c r="C76" s="84" t="s">
        <v>82</v>
      </c>
      <c r="D76" s="82" t="s">
        <v>44</v>
      </c>
      <c r="E76" s="83">
        <v>17.600000000000001</v>
      </c>
      <c r="F76" s="83">
        <v>0</v>
      </c>
      <c r="G76" s="122">
        <f t="shared" si="6"/>
        <v>0</v>
      </c>
    </row>
    <row r="77" spans="2:7">
      <c r="B77" s="105"/>
      <c r="C77" s="84" t="s">
        <v>83</v>
      </c>
      <c r="D77" s="82" t="s">
        <v>35</v>
      </c>
      <c r="E77" s="83">
        <v>10.56</v>
      </c>
      <c r="F77" s="83">
        <v>0</v>
      </c>
      <c r="G77" s="122">
        <f t="shared" si="6"/>
        <v>0</v>
      </c>
    </row>
    <row r="78" spans="2:7">
      <c r="B78" s="105"/>
      <c r="C78" s="84" t="s">
        <v>45</v>
      </c>
      <c r="D78" s="82" t="s">
        <v>44</v>
      </c>
      <c r="E78" s="83">
        <v>22</v>
      </c>
      <c r="F78" s="83">
        <v>0</v>
      </c>
      <c r="G78" s="122">
        <f t="shared" si="6"/>
        <v>0</v>
      </c>
    </row>
    <row r="79" spans="2:7">
      <c r="B79" s="105"/>
      <c r="C79" s="84" t="s">
        <v>46</v>
      </c>
      <c r="D79" s="82" t="s">
        <v>44</v>
      </c>
      <c r="E79" s="83">
        <v>22</v>
      </c>
      <c r="F79" s="83">
        <v>0</v>
      </c>
      <c r="G79" s="122">
        <f t="shared" si="6"/>
        <v>0</v>
      </c>
    </row>
    <row r="80" spans="2:7">
      <c r="B80" s="105"/>
      <c r="C80" s="84" t="s">
        <v>47</v>
      </c>
      <c r="D80" s="82" t="s">
        <v>44</v>
      </c>
      <c r="E80" s="83">
        <v>3</v>
      </c>
      <c r="F80" s="83">
        <v>0</v>
      </c>
      <c r="G80" s="122">
        <f t="shared" si="6"/>
        <v>0</v>
      </c>
    </row>
    <row r="81" spans="2:7">
      <c r="B81" s="105"/>
      <c r="C81" s="84" t="s">
        <v>84</v>
      </c>
      <c r="D81" s="82" t="s">
        <v>36</v>
      </c>
      <c r="E81" s="83">
        <v>1</v>
      </c>
      <c r="F81" s="83">
        <v>0</v>
      </c>
      <c r="G81" s="122">
        <f t="shared" si="6"/>
        <v>0</v>
      </c>
    </row>
    <row r="82" spans="2:7">
      <c r="B82" s="105"/>
      <c r="C82" s="84" t="s">
        <v>43</v>
      </c>
      <c r="D82" s="82" t="s">
        <v>44</v>
      </c>
      <c r="E82" s="83">
        <v>30</v>
      </c>
      <c r="F82" s="83">
        <v>0</v>
      </c>
      <c r="G82" s="122">
        <f t="shared" si="6"/>
        <v>0</v>
      </c>
    </row>
    <row r="83" spans="2:7">
      <c r="B83" s="105"/>
      <c r="C83" s="84" t="s">
        <v>75</v>
      </c>
      <c r="D83" s="82" t="s">
        <v>35</v>
      </c>
      <c r="E83" s="83">
        <v>21.6</v>
      </c>
      <c r="F83" s="83">
        <v>0</v>
      </c>
      <c r="G83" s="122">
        <f t="shared" si="6"/>
        <v>0</v>
      </c>
    </row>
    <row r="84" spans="2:7">
      <c r="B84" s="105"/>
      <c r="C84" s="84" t="s">
        <v>85</v>
      </c>
      <c r="D84" s="82" t="s">
        <v>44</v>
      </c>
      <c r="E84" s="83">
        <v>48</v>
      </c>
      <c r="F84" s="83">
        <v>0</v>
      </c>
      <c r="G84" s="122">
        <f t="shared" si="6"/>
        <v>0</v>
      </c>
    </row>
    <row r="85" spans="2:7">
      <c r="B85" s="105"/>
      <c r="C85" s="84" t="s">
        <v>80</v>
      </c>
      <c r="D85" s="82" t="s">
        <v>44</v>
      </c>
      <c r="E85" s="83">
        <v>36</v>
      </c>
      <c r="F85" s="83">
        <v>0</v>
      </c>
      <c r="G85" s="122">
        <f t="shared" si="6"/>
        <v>0</v>
      </c>
    </row>
    <row r="86" spans="2:7">
      <c r="B86" s="105"/>
      <c r="C86" s="84" t="s">
        <v>83</v>
      </c>
      <c r="D86" s="82" t="s">
        <v>35</v>
      </c>
      <c r="E86" s="83">
        <v>10.56</v>
      </c>
      <c r="F86" s="83">
        <v>0</v>
      </c>
      <c r="G86" s="122">
        <f t="shared" si="6"/>
        <v>0</v>
      </c>
    </row>
    <row r="87" spans="2:7">
      <c r="B87" s="105"/>
      <c r="C87" s="84" t="s">
        <v>86</v>
      </c>
      <c r="D87" s="82" t="s">
        <v>44</v>
      </c>
      <c r="E87" s="83">
        <v>48</v>
      </c>
      <c r="F87" s="83">
        <v>0</v>
      </c>
      <c r="G87" s="122">
        <f t="shared" si="6"/>
        <v>0</v>
      </c>
    </row>
    <row r="88" spans="2:7">
      <c r="B88" s="105"/>
      <c r="C88" s="84" t="s">
        <v>81</v>
      </c>
      <c r="D88" s="82" t="s">
        <v>44</v>
      </c>
      <c r="E88" s="83">
        <v>48</v>
      </c>
      <c r="F88" s="83"/>
      <c r="G88" s="122">
        <f t="shared" si="6"/>
        <v>0</v>
      </c>
    </row>
    <row r="89" spans="2:7">
      <c r="B89" s="105"/>
      <c r="C89" s="84" t="s">
        <v>82</v>
      </c>
      <c r="D89" s="82" t="s">
        <v>44</v>
      </c>
      <c r="E89" s="83">
        <v>48</v>
      </c>
      <c r="F89" s="83">
        <v>0</v>
      </c>
      <c r="G89" s="122">
        <f t="shared" si="6"/>
        <v>0</v>
      </c>
    </row>
    <row r="90" spans="2:7">
      <c r="B90" s="105"/>
      <c r="C90" s="84" t="s">
        <v>87</v>
      </c>
      <c r="D90" s="82" t="s">
        <v>35</v>
      </c>
      <c r="E90" s="83">
        <v>7.5</v>
      </c>
      <c r="F90" s="83">
        <v>0</v>
      </c>
      <c r="G90" s="122">
        <f t="shared" si="6"/>
        <v>0</v>
      </c>
    </row>
    <row r="91" spans="2:7">
      <c r="B91" s="105"/>
      <c r="C91" s="84" t="s">
        <v>46</v>
      </c>
      <c r="D91" s="82" t="s">
        <v>44</v>
      </c>
      <c r="E91" s="83">
        <v>30</v>
      </c>
      <c r="F91" s="83">
        <v>0</v>
      </c>
      <c r="G91" s="122">
        <f t="shared" si="6"/>
        <v>0</v>
      </c>
    </row>
    <row r="92" spans="2:7">
      <c r="B92" s="105"/>
      <c r="C92" s="84" t="s">
        <v>47</v>
      </c>
      <c r="D92" s="82" t="s">
        <v>44</v>
      </c>
      <c r="E92" s="83">
        <v>5</v>
      </c>
      <c r="F92" s="83">
        <v>0</v>
      </c>
      <c r="G92" s="122">
        <f t="shared" si="6"/>
        <v>0</v>
      </c>
    </row>
    <row r="93" spans="2:7">
      <c r="B93" s="105"/>
      <c r="C93" s="84" t="s">
        <v>88</v>
      </c>
      <c r="D93" s="82" t="s">
        <v>89</v>
      </c>
      <c r="E93" s="83">
        <v>60</v>
      </c>
      <c r="F93" s="83">
        <v>0</v>
      </c>
      <c r="G93" s="122">
        <f t="shared" si="6"/>
        <v>0</v>
      </c>
    </row>
    <row r="94" spans="2:7">
      <c r="B94" s="105"/>
      <c r="C94" s="84" t="s">
        <v>37</v>
      </c>
      <c r="D94" s="82" t="s">
        <v>36</v>
      </c>
      <c r="E94" s="83">
        <v>1</v>
      </c>
      <c r="F94" s="83">
        <v>0</v>
      </c>
      <c r="G94" s="122">
        <f t="shared" si="6"/>
        <v>0</v>
      </c>
    </row>
    <row r="95" spans="2:7">
      <c r="B95" s="105"/>
      <c r="C95" s="84" t="s">
        <v>38</v>
      </c>
      <c r="D95" s="82" t="s">
        <v>36</v>
      </c>
      <c r="E95" s="83">
        <v>1</v>
      </c>
      <c r="F95" s="83">
        <v>0</v>
      </c>
      <c r="G95" s="122">
        <f t="shared" si="6"/>
        <v>0</v>
      </c>
    </row>
    <row r="96" spans="2:7">
      <c r="B96" s="105"/>
      <c r="C96" s="84" t="s">
        <v>39</v>
      </c>
      <c r="D96" s="82" t="s">
        <v>36</v>
      </c>
      <c r="E96" s="83">
        <v>1</v>
      </c>
      <c r="F96" s="83">
        <v>0</v>
      </c>
      <c r="G96" s="122">
        <f t="shared" si="6"/>
        <v>0</v>
      </c>
    </row>
    <row r="97" spans="2:7">
      <c r="B97" s="105"/>
      <c r="C97" s="84" t="s">
        <v>90</v>
      </c>
      <c r="D97" s="82" t="s">
        <v>36</v>
      </c>
      <c r="E97" s="83">
        <v>1</v>
      </c>
      <c r="F97" s="83">
        <v>0</v>
      </c>
      <c r="G97" s="122">
        <f t="shared" si="6"/>
        <v>0</v>
      </c>
    </row>
    <row r="98" spans="2:7">
      <c r="B98" s="105"/>
      <c r="C98" s="84" t="s">
        <v>91</v>
      </c>
      <c r="D98" s="82" t="s">
        <v>36</v>
      </c>
      <c r="E98" s="83">
        <v>1</v>
      </c>
      <c r="F98" s="83">
        <v>0</v>
      </c>
      <c r="G98" s="122">
        <f t="shared" si="6"/>
        <v>0</v>
      </c>
    </row>
    <row r="99" spans="2:7" ht="13.5" thickBot="1">
      <c r="B99" s="106"/>
      <c r="C99" s="93" t="s">
        <v>72</v>
      </c>
      <c r="D99" s="94" t="s">
        <v>36</v>
      </c>
      <c r="E99" s="95">
        <v>1</v>
      </c>
      <c r="F99" s="95">
        <v>0</v>
      </c>
      <c r="G99" s="123">
        <f t="shared" si="6"/>
        <v>0</v>
      </c>
    </row>
    <row r="100" spans="2:7" ht="13.5" thickBot="1">
      <c r="B100" s="119"/>
      <c r="C100" s="98"/>
      <c r="D100" s="99"/>
      <c r="E100" s="100"/>
      <c r="F100" s="100"/>
      <c r="G100" s="101"/>
    </row>
    <row r="101" spans="2:7" ht="24" customHeight="1">
      <c r="B101" s="120" t="s">
        <v>60</v>
      </c>
      <c r="C101" s="108" t="s">
        <v>115</v>
      </c>
      <c r="D101" s="118"/>
      <c r="E101" s="111"/>
      <c r="F101" s="111"/>
      <c r="G101" s="112">
        <f>SUM(G102:G118)</f>
        <v>0</v>
      </c>
    </row>
    <row r="102" spans="2:7">
      <c r="B102" s="105"/>
      <c r="C102" s="84" t="s">
        <v>92</v>
      </c>
      <c r="D102" s="82" t="s">
        <v>36</v>
      </c>
      <c r="E102" s="83">
        <v>1</v>
      </c>
      <c r="F102" s="83">
        <v>0</v>
      </c>
      <c r="G102" s="122">
        <f t="shared" ref="G102:G118" si="7">E102*F102</f>
        <v>0</v>
      </c>
    </row>
    <row r="103" spans="2:7">
      <c r="B103" s="105"/>
      <c r="C103" s="84" t="s">
        <v>93</v>
      </c>
      <c r="D103" s="82" t="s">
        <v>36</v>
      </c>
      <c r="E103" s="83">
        <v>1</v>
      </c>
      <c r="F103" s="83">
        <v>0</v>
      </c>
      <c r="G103" s="122">
        <f t="shared" si="7"/>
        <v>0</v>
      </c>
    </row>
    <row r="104" spans="2:7">
      <c r="B104" s="105"/>
      <c r="C104" s="84" t="s">
        <v>94</v>
      </c>
      <c r="D104" s="82" t="s">
        <v>36</v>
      </c>
      <c r="E104" s="83">
        <v>1</v>
      </c>
      <c r="F104" s="83">
        <v>0</v>
      </c>
      <c r="G104" s="122">
        <f t="shared" si="7"/>
        <v>0</v>
      </c>
    </row>
    <row r="105" spans="2:7">
      <c r="B105" s="105"/>
      <c r="C105" s="84" t="s">
        <v>95</v>
      </c>
      <c r="D105" s="82" t="s">
        <v>36</v>
      </c>
      <c r="E105" s="83">
        <v>1</v>
      </c>
      <c r="F105" s="83">
        <v>0</v>
      </c>
      <c r="G105" s="122">
        <f t="shared" si="7"/>
        <v>0</v>
      </c>
    </row>
    <row r="106" spans="2:7">
      <c r="B106" s="105"/>
      <c r="C106" s="84" t="s">
        <v>96</v>
      </c>
      <c r="D106" s="82" t="s">
        <v>49</v>
      </c>
      <c r="E106" s="83">
        <v>1</v>
      </c>
      <c r="F106" s="83">
        <v>0</v>
      </c>
      <c r="G106" s="122">
        <f t="shared" si="7"/>
        <v>0</v>
      </c>
    </row>
    <row r="107" spans="2:7">
      <c r="B107" s="105"/>
      <c r="C107" s="84" t="s">
        <v>97</v>
      </c>
      <c r="D107" s="82" t="s">
        <v>34</v>
      </c>
      <c r="E107" s="83">
        <v>1</v>
      </c>
      <c r="F107" s="83">
        <v>0</v>
      </c>
      <c r="G107" s="122">
        <f t="shared" si="7"/>
        <v>0</v>
      </c>
    </row>
    <row r="108" spans="2:7" ht="24">
      <c r="B108" s="105"/>
      <c r="C108" s="84" t="s">
        <v>98</v>
      </c>
      <c r="D108" s="82" t="s">
        <v>34</v>
      </c>
      <c r="E108" s="83">
        <v>1</v>
      </c>
      <c r="F108" s="83">
        <v>0</v>
      </c>
      <c r="G108" s="122">
        <f t="shared" si="7"/>
        <v>0</v>
      </c>
    </row>
    <row r="109" spans="2:7">
      <c r="B109" s="105"/>
      <c r="C109" s="84" t="s">
        <v>99</v>
      </c>
      <c r="D109" s="82" t="s">
        <v>34</v>
      </c>
      <c r="E109" s="83">
        <v>1</v>
      </c>
      <c r="F109" s="83">
        <v>0</v>
      </c>
      <c r="G109" s="122">
        <f t="shared" si="7"/>
        <v>0</v>
      </c>
    </row>
    <row r="110" spans="2:7">
      <c r="B110" s="105"/>
      <c r="C110" s="84" t="s">
        <v>100</v>
      </c>
      <c r="D110" s="82" t="s">
        <v>36</v>
      </c>
      <c r="E110" s="83">
        <v>1</v>
      </c>
      <c r="F110" s="83">
        <v>0</v>
      </c>
      <c r="G110" s="122">
        <f t="shared" si="7"/>
        <v>0</v>
      </c>
    </row>
    <row r="111" spans="2:7">
      <c r="B111" s="105"/>
      <c r="C111" s="84" t="s">
        <v>101</v>
      </c>
      <c r="D111" s="82" t="s">
        <v>36</v>
      </c>
      <c r="E111" s="83">
        <v>1</v>
      </c>
      <c r="F111" s="83">
        <v>0</v>
      </c>
      <c r="G111" s="122">
        <f t="shared" si="7"/>
        <v>0</v>
      </c>
    </row>
    <row r="112" spans="2:7">
      <c r="B112" s="105"/>
      <c r="C112" s="84" t="s">
        <v>102</v>
      </c>
      <c r="D112" s="82" t="s">
        <v>36</v>
      </c>
      <c r="E112" s="83">
        <v>1</v>
      </c>
      <c r="F112" s="83">
        <v>0</v>
      </c>
      <c r="G112" s="122">
        <f t="shared" si="7"/>
        <v>0</v>
      </c>
    </row>
    <row r="113" spans="2:7">
      <c r="B113" s="105"/>
      <c r="C113" s="84" t="s">
        <v>103</v>
      </c>
      <c r="D113" s="82" t="s">
        <v>36</v>
      </c>
      <c r="E113" s="83">
        <v>1</v>
      </c>
      <c r="F113" s="83">
        <v>0</v>
      </c>
      <c r="G113" s="122">
        <f t="shared" si="7"/>
        <v>0</v>
      </c>
    </row>
    <row r="114" spans="2:7">
      <c r="B114" s="105"/>
      <c r="C114" s="84" t="s">
        <v>104</v>
      </c>
      <c r="D114" s="82" t="s">
        <v>36</v>
      </c>
      <c r="E114" s="83">
        <v>1</v>
      </c>
      <c r="F114" s="83">
        <v>0</v>
      </c>
      <c r="G114" s="122">
        <f t="shared" si="7"/>
        <v>0</v>
      </c>
    </row>
    <row r="115" spans="2:7">
      <c r="B115" s="105"/>
      <c r="C115" s="84" t="s">
        <v>39</v>
      </c>
      <c r="D115" s="82" t="s">
        <v>36</v>
      </c>
      <c r="E115" s="83">
        <v>1</v>
      </c>
      <c r="F115" s="83">
        <v>0</v>
      </c>
      <c r="G115" s="122">
        <f t="shared" si="7"/>
        <v>0</v>
      </c>
    </row>
    <row r="116" spans="2:7">
      <c r="B116" s="105"/>
      <c r="C116" s="84" t="s">
        <v>90</v>
      </c>
      <c r="D116" s="82" t="s">
        <v>36</v>
      </c>
      <c r="E116" s="83">
        <v>1</v>
      </c>
      <c r="F116" s="83">
        <v>0</v>
      </c>
      <c r="G116" s="122">
        <f t="shared" si="7"/>
        <v>0</v>
      </c>
    </row>
    <row r="117" spans="2:7">
      <c r="B117" s="105"/>
      <c r="C117" s="84" t="s">
        <v>91</v>
      </c>
      <c r="D117" s="82" t="s">
        <v>36</v>
      </c>
      <c r="E117" s="83">
        <v>1</v>
      </c>
      <c r="F117" s="83">
        <v>0</v>
      </c>
      <c r="G117" s="122">
        <f t="shared" si="7"/>
        <v>0</v>
      </c>
    </row>
    <row r="118" spans="2:7" ht="13.5" thickBot="1">
      <c r="B118" s="106"/>
      <c r="C118" s="93" t="s">
        <v>72</v>
      </c>
      <c r="D118" s="94" t="s">
        <v>36</v>
      </c>
      <c r="E118" s="95">
        <v>1</v>
      </c>
      <c r="F118" s="95">
        <v>0</v>
      </c>
      <c r="G118" s="123">
        <f t="shared" si="7"/>
        <v>0</v>
      </c>
    </row>
    <row r="119" spans="2:7" ht="13.5" thickBot="1">
      <c r="B119" s="104"/>
      <c r="C119" s="88"/>
      <c r="D119" s="89"/>
      <c r="E119" s="90"/>
      <c r="F119" s="90"/>
      <c r="G119" s="91"/>
    </row>
    <row r="120" spans="2:7" ht="24">
      <c r="B120" s="124" t="s">
        <v>61</v>
      </c>
      <c r="C120" s="125" t="s">
        <v>116</v>
      </c>
      <c r="D120" s="126"/>
      <c r="E120" s="127"/>
      <c r="F120" s="127"/>
      <c r="G120" s="128">
        <f>SUM(G121:G124)</f>
        <v>0</v>
      </c>
    </row>
    <row r="121" spans="2:7">
      <c r="B121" s="139"/>
      <c r="C121" s="140" t="s">
        <v>117</v>
      </c>
      <c r="D121" s="141" t="s">
        <v>36</v>
      </c>
      <c r="E121" s="142">
        <v>1</v>
      </c>
      <c r="F121" s="142">
        <v>0</v>
      </c>
      <c r="G121" s="143">
        <f t="shared" ref="G121:G124" si="8">E121*F121</f>
        <v>0</v>
      </c>
    </row>
    <row r="122" spans="2:7">
      <c r="B122" s="105"/>
      <c r="C122" s="84" t="s">
        <v>38</v>
      </c>
      <c r="D122" s="82" t="s">
        <v>36</v>
      </c>
      <c r="E122" s="83">
        <v>1</v>
      </c>
      <c r="F122" s="83">
        <v>0</v>
      </c>
      <c r="G122" s="122">
        <f t="shared" si="8"/>
        <v>0</v>
      </c>
    </row>
    <row r="123" spans="2:7">
      <c r="B123" s="105"/>
      <c r="C123" s="84" t="s">
        <v>39</v>
      </c>
      <c r="D123" s="82" t="s">
        <v>36</v>
      </c>
      <c r="E123" s="83">
        <v>1</v>
      </c>
      <c r="F123" s="83">
        <v>0</v>
      </c>
      <c r="G123" s="122">
        <f t="shared" si="8"/>
        <v>0</v>
      </c>
    </row>
    <row r="124" spans="2:7" ht="13.5" thickBot="1">
      <c r="B124" s="130"/>
      <c r="C124" s="131" t="s">
        <v>40</v>
      </c>
      <c r="D124" s="94" t="s">
        <v>36</v>
      </c>
      <c r="E124" s="95">
        <v>1</v>
      </c>
      <c r="F124" s="95">
        <v>0</v>
      </c>
      <c r="G124" s="123">
        <f t="shared" si="8"/>
        <v>0</v>
      </c>
    </row>
    <row r="125" spans="2:7">
      <c r="B125" s="132"/>
      <c r="C125" s="133"/>
      <c r="D125" s="134"/>
      <c r="E125" s="135"/>
      <c r="F125" s="135"/>
      <c r="G125" s="136"/>
    </row>
    <row r="126" spans="2:7" ht="13.5" thickBot="1">
      <c r="B126" s="129"/>
      <c r="C126" s="115"/>
      <c r="D126" s="99"/>
      <c r="E126" s="100"/>
      <c r="F126" s="100"/>
      <c r="G126" s="100"/>
    </row>
    <row r="127" spans="2:7">
      <c r="B127" s="46"/>
      <c r="C127" s="47"/>
      <c r="D127" s="48"/>
      <c r="E127" s="49"/>
      <c r="F127" s="49"/>
      <c r="G127" s="50"/>
    </row>
    <row r="128" spans="2:7" ht="18">
      <c r="B128" s="51"/>
      <c r="C128" s="52" t="s">
        <v>14</v>
      </c>
      <c r="D128" s="53"/>
      <c r="E128" s="54"/>
      <c r="F128" s="54"/>
      <c r="G128" s="55">
        <f>G7+G17+G24+G34+G44+G52+G66+G101+G120</f>
        <v>0</v>
      </c>
    </row>
    <row r="129" spans="1:204" ht="13.5" thickBot="1">
      <c r="B129" s="56"/>
      <c r="C129" s="57"/>
      <c r="D129" s="58"/>
      <c r="E129" s="59"/>
      <c r="F129" s="59"/>
      <c r="G129" s="60"/>
    </row>
    <row r="132" spans="1:204" s="4" customFormat="1" ht="15.75">
      <c r="A132" s="1"/>
      <c r="B132" s="3"/>
      <c r="C132" s="38" t="s">
        <v>17</v>
      </c>
      <c r="D132" s="3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14"/>
      <c r="DY132" s="14"/>
      <c r="DZ132" s="14"/>
      <c r="EA132" s="14"/>
      <c r="EB132" s="14"/>
      <c r="EC132" s="14"/>
      <c r="ED132" s="14"/>
      <c r="EE132" s="14"/>
      <c r="EF132" s="14"/>
      <c r="EG132" s="14"/>
      <c r="EH132" s="14"/>
      <c r="EI132" s="14"/>
      <c r="EJ132" s="14"/>
      <c r="EK132" s="14"/>
      <c r="EL132" s="14"/>
      <c r="EM132" s="14"/>
      <c r="EN132" s="14"/>
      <c r="EO132" s="14"/>
      <c r="EP132" s="14"/>
      <c r="EQ132" s="14"/>
      <c r="ER132" s="14"/>
      <c r="ES132" s="14"/>
      <c r="ET132" s="14"/>
      <c r="EU132" s="14"/>
      <c r="EV132" s="14"/>
      <c r="EW132" s="14"/>
      <c r="EX132" s="14"/>
      <c r="EY132" s="14"/>
      <c r="EZ132" s="14"/>
      <c r="FA132" s="14"/>
      <c r="FB132" s="14"/>
      <c r="FC132" s="14"/>
      <c r="FD132" s="14"/>
      <c r="FE132" s="14"/>
      <c r="FF132" s="14"/>
      <c r="FG132" s="14"/>
      <c r="FH132" s="14"/>
      <c r="FI132" s="14"/>
      <c r="FJ132" s="14"/>
      <c r="FK132" s="14"/>
      <c r="FL132" s="14"/>
      <c r="FM132" s="14"/>
      <c r="FN132" s="14"/>
      <c r="FO132" s="14"/>
      <c r="FP132" s="14"/>
      <c r="FQ132" s="14"/>
      <c r="FR132" s="14"/>
      <c r="FS132" s="14"/>
      <c r="FT132" s="14"/>
      <c r="FU132" s="14"/>
      <c r="FV132" s="14"/>
      <c r="FW132" s="14"/>
      <c r="FX132" s="14"/>
      <c r="FY132" s="14"/>
      <c r="FZ132" s="14"/>
      <c r="GA132" s="14"/>
      <c r="GB132" s="14"/>
      <c r="GC132" s="14"/>
      <c r="GD132" s="14"/>
      <c r="GE132" s="14"/>
      <c r="GF132" s="14"/>
      <c r="GG132" s="14"/>
      <c r="GH132" s="14"/>
      <c r="GI132" s="14"/>
      <c r="GJ132" s="14"/>
      <c r="GK132" s="14"/>
      <c r="GL132" s="14"/>
      <c r="GM132" s="14"/>
      <c r="GN132" s="14"/>
      <c r="GO132" s="14"/>
      <c r="GP132" s="14"/>
      <c r="GQ132" s="14"/>
      <c r="GR132" s="14"/>
      <c r="GS132" s="14"/>
      <c r="GT132" s="14"/>
      <c r="GU132" s="14"/>
      <c r="GV132" s="14"/>
    </row>
    <row r="133" spans="1:204" s="4" customFormat="1">
      <c r="A133" s="1"/>
      <c r="B133" s="3"/>
      <c r="C133" s="69" t="s">
        <v>18</v>
      </c>
      <c r="D133" s="3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  <c r="EA133" s="14"/>
      <c r="EB133" s="14"/>
      <c r="EC133" s="14"/>
      <c r="ED133" s="14"/>
      <c r="EE133" s="14"/>
      <c r="EF133" s="14"/>
      <c r="EG133" s="14"/>
      <c r="EH133" s="14"/>
      <c r="EI133" s="14"/>
      <c r="EJ133" s="14"/>
      <c r="EK133" s="14"/>
      <c r="EL133" s="14"/>
      <c r="EM133" s="14"/>
      <c r="EN133" s="14"/>
      <c r="EO133" s="14"/>
      <c r="EP133" s="14"/>
      <c r="EQ133" s="14"/>
      <c r="ER133" s="14"/>
      <c r="ES133" s="14"/>
      <c r="ET133" s="14"/>
      <c r="EU133" s="14"/>
      <c r="EV133" s="14"/>
      <c r="EW133" s="14"/>
      <c r="EX133" s="14"/>
      <c r="EY133" s="14"/>
      <c r="EZ133" s="14"/>
      <c r="FA133" s="14"/>
      <c r="FB133" s="14"/>
      <c r="FC133" s="14"/>
      <c r="FD133" s="14"/>
      <c r="FE133" s="14"/>
      <c r="FF133" s="14"/>
      <c r="FG133" s="14"/>
      <c r="FH133" s="14"/>
      <c r="FI133" s="14"/>
      <c r="FJ133" s="14"/>
      <c r="FK133" s="14"/>
      <c r="FL133" s="14"/>
      <c r="FM133" s="14"/>
      <c r="FN133" s="14"/>
      <c r="FO133" s="14"/>
      <c r="FP133" s="14"/>
      <c r="FQ133" s="14"/>
      <c r="FR133" s="14"/>
      <c r="FS133" s="14"/>
      <c r="FT133" s="14"/>
      <c r="FU133" s="14"/>
      <c r="FV133" s="14"/>
      <c r="FW133" s="14"/>
      <c r="FX133" s="14"/>
      <c r="FY133" s="14"/>
      <c r="FZ133" s="14"/>
      <c r="GA133" s="14"/>
      <c r="GB133" s="14"/>
      <c r="GC133" s="14"/>
      <c r="GD133" s="14"/>
      <c r="GE133" s="14"/>
      <c r="GF133" s="14"/>
      <c r="GG133" s="14"/>
      <c r="GH133" s="14"/>
      <c r="GI133" s="14"/>
      <c r="GJ133" s="14"/>
      <c r="GK133" s="14"/>
      <c r="GL133" s="14"/>
      <c r="GM133" s="14"/>
      <c r="GN133" s="14"/>
      <c r="GO133" s="14"/>
      <c r="GP133" s="14"/>
      <c r="GQ133" s="14"/>
      <c r="GR133" s="14"/>
      <c r="GS133" s="14"/>
      <c r="GT133" s="14"/>
      <c r="GU133" s="14"/>
      <c r="GV133" s="14"/>
    </row>
    <row r="134" spans="1:204" s="4" customFormat="1">
      <c r="A134" s="1"/>
      <c r="B134" s="3"/>
      <c r="C134" s="68" t="s">
        <v>19</v>
      </c>
      <c r="D134" s="3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14"/>
      <c r="DY134" s="14"/>
      <c r="DZ134" s="14"/>
      <c r="EA134" s="14"/>
      <c r="EB134" s="14"/>
      <c r="EC134" s="14"/>
      <c r="ED134" s="14"/>
      <c r="EE134" s="14"/>
      <c r="EF134" s="14"/>
      <c r="EG134" s="14"/>
      <c r="EH134" s="14"/>
      <c r="EI134" s="14"/>
      <c r="EJ134" s="14"/>
      <c r="EK134" s="14"/>
      <c r="EL134" s="14"/>
      <c r="EM134" s="14"/>
      <c r="EN134" s="14"/>
      <c r="EO134" s="14"/>
      <c r="EP134" s="14"/>
      <c r="EQ134" s="14"/>
      <c r="ER134" s="14"/>
      <c r="ES134" s="14"/>
      <c r="ET134" s="14"/>
      <c r="EU134" s="14"/>
      <c r="EV134" s="14"/>
      <c r="EW134" s="14"/>
      <c r="EX134" s="14"/>
      <c r="EY134" s="14"/>
      <c r="EZ134" s="14"/>
      <c r="FA134" s="14"/>
      <c r="FB134" s="14"/>
      <c r="FC134" s="14"/>
      <c r="FD134" s="14"/>
      <c r="FE134" s="14"/>
      <c r="FF134" s="14"/>
      <c r="FG134" s="14"/>
      <c r="FH134" s="14"/>
      <c r="FI134" s="14"/>
      <c r="FJ134" s="14"/>
      <c r="FK134" s="14"/>
      <c r="FL134" s="14"/>
      <c r="FM134" s="14"/>
      <c r="FN134" s="14"/>
      <c r="FO134" s="14"/>
      <c r="FP134" s="14"/>
      <c r="FQ134" s="14"/>
      <c r="FR134" s="14"/>
      <c r="FS134" s="14"/>
      <c r="FT134" s="14"/>
      <c r="FU134" s="14"/>
      <c r="FV134" s="14"/>
      <c r="FW134" s="14"/>
      <c r="FX134" s="14"/>
      <c r="FY134" s="14"/>
      <c r="FZ134" s="14"/>
      <c r="GA134" s="14"/>
      <c r="GB134" s="14"/>
      <c r="GC134" s="14"/>
      <c r="GD134" s="14"/>
      <c r="GE134" s="14"/>
      <c r="GF134" s="14"/>
      <c r="GG134" s="14"/>
      <c r="GH134" s="14"/>
      <c r="GI134" s="14"/>
      <c r="GJ134" s="14"/>
      <c r="GK134" s="14"/>
      <c r="GL134" s="14"/>
      <c r="GM134" s="14"/>
      <c r="GN134" s="14"/>
      <c r="GO134" s="14"/>
      <c r="GP134" s="14"/>
      <c r="GQ134" s="14"/>
      <c r="GR134" s="14"/>
      <c r="GS134" s="14"/>
      <c r="GT134" s="14"/>
      <c r="GU134" s="14"/>
      <c r="GV134" s="14"/>
    </row>
    <row r="135" spans="1:204" s="4" customFormat="1">
      <c r="A135" s="1"/>
      <c r="B135" s="3"/>
      <c r="C135" s="68" t="s">
        <v>20</v>
      </c>
      <c r="D135" s="3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  <c r="EC135" s="14"/>
      <c r="ED135" s="14"/>
      <c r="EE135" s="14"/>
      <c r="EF135" s="14"/>
      <c r="EG135" s="14"/>
      <c r="EH135" s="14"/>
      <c r="EI135" s="14"/>
      <c r="EJ135" s="14"/>
      <c r="EK135" s="14"/>
      <c r="EL135" s="14"/>
      <c r="EM135" s="14"/>
      <c r="EN135" s="14"/>
      <c r="EO135" s="14"/>
      <c r="EP135" s="14"/>
      <c r="EQ135" s="14"/>
      <c r="ER135" s="14"/>
      <c r="ES135" s="14"/>
      <c r="ET135" s="14"/>
      <c r="EU135" s="14"/>
      <c r="EV135" s="14"/>
      <c r="EW135" s="14"/>
      <c r="EX135" s="14"/>
      <c r="EY135" s="14"/>
      <c r="EZ135" s="14"/>
      <c r="FA135" s="14"/>
      <c r="FB135" s="14"/>
      <c r="FC135" s="14"/>
      <c r="FD135" s="14"/>
      <c r="FE135" s="14"/>
      <c r="FF135" s="14"/>
      <c r="FG135" s="14"/>
      <c r="FH135" s="14"/>
      <c r="FI135" s="14"/>
      <c r="FJ135" s="14"/>
      <c r="FK135" s="14"/>
      <c r="FL135" s="14"/>
      <c r="FM135" s="14"/>
      <c r="FN135" s="14"/>
      <c r="FO135" s="14"/>
      <c r="FP135" s="14"/>
      <c r="FQ135" s="14"/>
      <c r="FR135" s="14"/>
      <c r="FS135" s="14"/>
      <c r="FT135" s="14"/>
      <c r="FU135" s="14"/>
      <c r="FV135" s="14"/>
      <c r="FW135" s="14"/>
      <c r="FX135" s="14"/>
      <c r="FY135" s="14"/>
      <c r="FZ135" s="14"/>
      <c r="GA135" s="14"/>
      <c r="GB135" s="14"/>
      <c r="GC135" s="14"/>
      <c r="GD135" s="14"/>
      <c r="GE135" s="14"/>
      <c r="GF135" s="14"/>
      <c r="GG135" s="14"/>
      <c r="GH135" s="14"/>
      <c r="GI135" s="14"/>
      <c r="GJ135" s="14"/>
      <c r="GK135" s="14"/>
      <c r="GL135" s="14"/>
      <c r="GM135" s="14"/>
      <c r="GN135" s="14"/>
      <c r="GO135" s="14"/>
      <c r="GP135" s="14"/>
      <c r="GQ135" s="14"/>
      <c r="GR135" s="14"/>
      <c r="GS135" s="14"/>
      <c r="GT135" s="14"/>
      <c r="GU135" s="14"/>
      <c r="GV135" s="14"/>
    </row>
    <row r="136" spans="1:204" s="4" customFormat="1">
      <c r="A136" s="1"/>
      <c r="B136" s="3"/>
      <c r="C136" s="2" t="s">
        <v>21</v>
      </c>
      <c r="D136" s="3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  <c r="EC136" s="14"/>
      <c r="ED136" s="14"/>
      <c r="EE136" s="14"/>
      <c r="EF136" s="14"/>
      <c r="EG136" s="14"/>
      <c r="EH136" s="14"/>
      <c r="EI136" s="14"/>
      <c r="EJ136" s="14"/>
      <c r="EK136" s="14"/>
      <c r="EL136" s="14"/>
      <c r="EM136" s="14"/>
      <c r="EN136" s="14"/>
      <c r="EO136" s="14"/>
      <c r="EP136" s="14"/>
      <c r="EQ136" s="14"/>
      <c r="ER136" s="14"/>
      <c r="ES136" s="14"/>
      <c r="ET136" s="14"/>
      <c r="EU136" s="14"/>
      <c r="EV136" s="14"/>
      <c r="EW136" s="14"/>
      <c r="EX136" s="14"/>
      <c r="EY136" s="14"/>
      <c r="EZ136" s="14"/>
      <c r="FA136" s="14"/>
      <c r="FB136" s="14"/>
      <c r="FC136" s="14"/>
      <c r="FD136" s="14"/>
      <c r="FE136" s="14"/>
      <c r="FF136" s="14"/>
      <c r="FG136" s="14"/>
      <c r="FH136" s="14"/>
      <c r="FI136" s="14"/>
      <c r="FJ136" s="14"/>
      <c r="FK136" s="14"/>
      <c r="FL136" s="14"/>
      <c r="FM136" s="14"/>
      <c r="FN136" s="14"/>
      <c r="FO136" s="14"/>
      <c r="FP136" s="14"/>
      <c r="FQ136" s="14"/>
      <c r="FR136" s="14"/>
      <c r="FS136" s="14"/>
      <c r="FT136" s="14"/>
      <c r="FU136" s="14"/>
      <c r="FV136" s="14"/>
      <c r="FW136" s="14"/>
      <c r="FX136" s="14"/>
      <c r="FY136" s="14"/>
      <c r="FZ136" s="14"/>
      <c r="GA136" s="14"/>
      <c r="GB136" s="14"/>
      <c r="GC136" s="14"/>
      <c r="GD136" s="14"/>
      <c r="GE136" s="14"/>
      <c r="GF136" s="14"/>
      <c r="GG136" s="14"/>
      <c r="GH136" s="14"/>
      <c r="GI136" s="14"/>
      <c r="GJ136" s="14"/>
      <c r="GK136" s="14"/>
      <c r="GL136" s="14"/>
      <c r="GM136" s="14"/>
      <c r="GN136" s="14"/>
      <c r="GO136" s="14"/>
      <c r="GP136" s="14"/>
      <c r="GQ136" s="14"/>
      <c r="GR136" s="14"/>
      <c r="GS136" s="14"/>
      <c r="GT136" s="14"/>
      <c r="GU136" s="14"/>
      <c r="GV136" s="14"/>
    </row>
    <row r="137" spans="1:204" s="4" customFormat="1">
      <c r="A137" s="1"/>
      <c r="B137" s="3"/>
      <c r="C137" s="2"/>
      <c r="D137" s="3"/>
      <c r="E137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  <c r="EC137" s="14"/>
      <c r="ED137" s="14"/>
      <c r="EE137" s="14"/>
      <c r="EF137" s="14"/>
      <c r="EG137" s="14"/>
      <c r="EH137" s="14"/>
      <c r="EI137" s="14"/>
      <c r="EJ137" s="14"/>
      <c r="EK137" s="14"/>
      <c r="EL137" s="14"/>
      <c r="EM137" s="14"/>
      <c r="EN137" s="14"/>
      <c r="EO137" s="14"/>
      <c r="EP137" s="14"/>
      <c r="EQ137" s="14"/>
      <c r="ER137" s="14"/>
      <c r="ES137" s="14"/>
      <c r="ET137" s="14"/>
      <c r="EU137" s="14"/>
      <c r="EV137" s="14"/>
      <c r="EW137" s="14"/>
      <c r="EX137" s="14"/>
      <c r="EY137" s="14"/>
      <c r="EZ137" s="14"/>
      <c r="FA137" s="14"/>
      <c r="FB137" s="14"/>
      <c r="FC137" s="14"/>
      <c r="FD137" s="14"/>
      <c r="FE137" s="14"/>
      <c r="FF137" s="14"/>
      <c r="FG137" s="14"/>
      <c r="FH137" s="14"/>
      <c r="FI137" s="14"/>
      <c r="FJ137" s="14"/>
      <c r="FK137" s="14"/>
      <c r="FL137" s="14"/>
      <c r="FM137" s="14"/>
      <c r="FN137" s="14"/>
      <c r="FO137" s="14"/>
      <c r="FP137" s="14"/>
      <c r="FQ137" s="14"/>
      <c r="FR137" s="14"/>
      <c r="FS137" s="14"/>
      <c r="FT137" s="14"/>
      <c r="FU137" s="14"/>
      <c r="FV137" s="14"/>
      <c r="FW137" s="14"/>
      <c r="FX137" s="14"/>
      <c r="FY137" s="14"/>
      <c r="FZ137" s="14"/>
      <c r="GA137" s="14"/>
      <c r="GB137" s="14"/>
      <c r="GC137" s="14"/>
      <c r="GD137" s="14"/>
      <c r="GE137" s="14"/>
      <c r="GF137" s="14"/>
      <c r="GG137" s="14"/>
      <c r="GH137" s="14"/>
      <c r="GI137" s="14"/>
      <c r="GJ137" s="14"/>
      <c r="GK137" s="14"/>
      <c r="GL137" s="14"/>
      <c r="GM137" s="14"/>
      <c r="GN137" s="14"/>
      <c r="GO137" s="14"/>
      <c r="GP137" s="14"/>
      <c r="GQ137" s="14"/>
      <c r="GR137" s="14"/>
      <c r="GS137" s="14"/>
      <c r="GT137" s="14"/>
      <c r="GU137" s="14"/>
      <c r="GV137" s="14"/>
    </row>
    <row r="149" spans="1:204" s="4" customFormat="1">
      <c r="A149" s="1"/>
      <c r="B149" s="3"/>
      <c r="C149"/>
      <c r="D149" s="3"/>
      <c r="E149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  <c r="EC149" s="14"/>
      <c r="ED149" s="14"/>
      <c r="EE149" s="14"/>
      <c r="EF149" s="14"/>
      <c r="EG149" s="14"/>
      <c r="EH149" s="14"/>
      <c r="EI149" s="14"/>
      <c r="EJ149" s="14"/>
      <c r="EK149" s="14"/>
      <c r="EL149" s="14"/>
      <c r="EM149" s="14"/>
      <c r="EN149" s="14"/>
      <c r="EO149" s="14"/>
      <c r="EP149" s="14"/>
      <c r="EQ149" s="14"/>
      <c r="ER149" s="14"/>
      <c r="ES149" s="14"/>
      <c r="ET149" s="14"/>
      <c r="EU149" s="14"/>
      <c r="EV149" s="14"/>
      <c r="EW149" s="14"/>
      <c r="EX149" s="14"/>
      <c r="EY149" s="14"/>
      <c r="EZ149" s="14"/>
      <c r="FA149" s="14"/>
      <c r="FB149" s="14"/>
      <c r="FC149" s="14"/>
      <c r="FD149" s="14"/>
      <c r="FE149" s="14"/>
      <c r="FF149" s="14"/>
      <c r="FG149" s="14"/>
      <c r="FH149" s="14"/>
      <c r="FI149" s="14"/>
      <c r="FJ149" s="14"/>
      <c r="FK149" s="14"/>
      <c r="FL149" s="14"/>
      <c r="FM149" s="14"/>
      <c r="FN149" s="14"/>
      <c r="FO149" s="14"/>
      <c r="FP149" s="14"/>
      <c r="FQ149" s="14"/>
      <c r="FR149" s="14"/>
      <c r="FS149" s="14"/>
      <c r="FT149" s="14"/>
      <c r="FU149" s="14"/>
      <c r="FV149" s="14"/>
      <c r="FW149" s="14"/>
      <c r="FX149" s="14"/>
      <c r="FY149" s="14"/>
      <c r="FZ149" s="14"/>
      <c r="GA149" s="14"/>
      <c r="GB149" s="14"/>
      <c r="GC149" s="14"/>
      <c r="GD149" s="14"/>
      <c r="GE149" s="14"/>
      <c r="GF149" s="14"/>
      <c r="GG149" s="14"/>
      <c r="GH149" s="14"/>
      <c r="GI149" s="14"/>
      <c r="GJ149" s="14"/>
      <c r="GK149" s="14"/>
      <c r="GL149" s="14"/>
      <c r="GM149" s="14"/>
      <c r="GN149" s="14"/>
      <c r="GO149" s="14"/>
      <c r="GP149" s="14"/>
      <c r="GQ149" s="14"/>
      <c r="GR149" s="14"/>
      <c r="GS149" s="14"/>
      <c r="GT149" s="14"/>
      <c r="GU149" s="14"/>
      <c r="GV149" s="14"/>
    </row>
  </sheetData>
  <mergeCells count="6">
    <mergeCell ref="B3:B4"/>
    <mergeCell ref="C3:C4"/>
    <mergeCell ref="D3:D4"/>
    <mergeCell ref="E3:E4"/>
    <mergeCell ref="F3:F4"/>
    <mergeCell ref="G3:G4"/>
  </mergeCells>
  <pageMargins left="0.70866141732283472" right="0.70866141732283472" top="0.78740157480314965" bottom="0.78740157480314965" header="0.31496062992125984" footer="0.31496062992125984"/>
  <pageSetup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 Zhotovitel</vt:lpstr>
      <vt:lpstr>VV - 30.06.2025</vt:lpstr>
      <vt:lpstr>'VV - 30.06.2025'!Oblast_tisku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Tomáš Čermák</dc:creator>
  <cp:keywords/>
  <dc:description/>
  <cp:lastModifiedBy>Kúdela Radoslav, Ing.</cp:lastModifiedBy>
  <cp:revision/>
  <cp:lastPrinted>2025-06-30T13:34:27Z</cp:lastPrinted>
  <dcterms:created xsi:type="dcterms:W3CDTF">2010-07-07T15:27:28Z</dcterms:created>
  <dcterms:modified xsi:type="dcterms:W3CDTF">2025-06-30T13:46:34Z</dcterms:modified>
  <cp:category/>
  <cp:contentStatus/>
</cp:coreProperties>
</file>